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331909d49b108a3/Documentos/Espresso 244/Manual Estándar de Operación/Planillas/"/>
    </mc:Choice>
  </mc:AlternateContent>
  <xr:revisionPtr revIDLastSave="48" documentId="8_{6107A848-137B-43CC-B39A-07EB39B5EBD9}" xr6:coauthVersionLast="47" xr6:coauthVersionMax="47" xr10:uidLastSave="{7387E631-D418-48CE-9314-1BEF13126078}"/>
  <bookViews>
    <workbookView xWindow="-120" yWindow="-120" windowWidth="20730" windowHeight="11040" xr2:uid="{99A2729B-277D-4306-B601-45C69A183090}"/>
  </bookViews>
  <sheets>
    <sheet name="Receta" sheetId="1" r:id="rId1"/>
    <sheet name="Datos" sheetId="2" r:id="rId2"/>
    <sheet name="BD" sheetId="4" r:id="rId3"/>
  </sheets>
  <definedNames>
    <definedName name="_xlnm._FilterDatabase" localSheetId="2" hidden="1">BD!$A$1:$D$1</definedName>
    <definedName name="BD">BD!$A$1:$D$444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4" i="1" l="1"/>
  <c r="F24" i="1"/>
  <c r="E24" i="1"/>
  <c r="H23" i="1"/>
  <c r="F23" i="1"/>
  <c r="E23" i="1"/>
  <c r="H22" i="1"/>
  <c r="F22" i="1"/>
  <c r="E22" i="1"/>
  <c r="H21" i="1"/>
  <c r="F21" i="1"/>
  <c r="E21" i="1"/>
  <c r="H20" i="1"/>
  <c r="F20" i="1"/>
  <c r="E20" i="1"/>
  <c r="H19" i="1"/>
  <c r="F19" i="1"/>
  <c r="E19" i="1"/>
  <c r="H18" i="1"/>
  <c r="F18" i="1"/>
  <c r="E18" i="1"/>
  <c r="H17" i="1"/>
  <c r="F17" i="1"/>
  <c r="E17" i="1"/>
  <c r="H16" i="1"/>
  <c r="F16" i="1"/>
  <c r="E16" i="1"/>
  <c r="H15" i="1"/>
  <c r="F15" i="1"/>
  <c r="E15" i="1"/>
  <c r="H14" i="1"/>
  <c r="F14" i="1"/>
  <c r="E14" i="1"/>
  <c r="H13" i="1"/>
  <c r="F13" i="1"/>
  <c r="E13" i="1"/>
  <c r="H12" i="1"/>
  <c r="F12" i="1"/>
  <c r="E12" i="1"/>
  <c r="H11" i="1"/>
  <c r="F11" i="1"/>
  <c r="E11" i="1"/>
  <c r="H10" i="1"/>
  <c r="F10" i="1"/>
  <c r="E10" i="1"/>
  <c r="K12" i="1"/>
  <c r="H25" i="1" l="1"/>
  <c r="E25" i="1" s="1"/>
  <c r="H7" i="1" s="1"/>
  <c r="H27" i="1" l="1"/>
  <c r="E27" i="1"/>
  <c r="F27" i="1" s="1"/>
</calcChain>
</file>

<file path=xl/sharedStrings.xml><?xml version="1.0" encoding="utf-8"?>
<sst xmlns="http://schemas.openxmlformats.org/spreadsheetml/2006/main" count="1428" uniqueCount="482">
  <si>
    <t>Nombre del Producto</t>
  </si>
  <si>
    <t>Código</t>
  </si>
  <si>
    <t>Categoría</t>
  </si>
  <si>
    <t>Raciones</t>
  </si>
  <si>
    <t>Precio Venta</t>
  </si>
  <si>
    <t>Cocina</t>
  </si>
  <si>
    <t>Pv=Pc*3</t>
  </si>
  <si>
    <t>Pc=Pmp</t>
  </si>
  <si>
    <t>Ingredientes</t>
  </si>
  <si>
    <t>Costo</t>
  </si>
  <si>
    <t>Unidad</t>
  </si>
  <si>
    <t>Cantidad</t>
  </si>
  <si>
    <t>Total</t>
  </si>
  <si>
    <t>Mg=(Pv-Pc)/Pv</t>
  </si>
  <si>
    <t>Zanahoria x Kg</t>
  </si>
  <si>
    <t>KG</t>
  </si>
  <si>
    <t>Mg= (3.Pc-Pc)/3.Pc</t>
  </si>
  <si>
    <t>UN</t>
  </si>
  <si>
    <t>Mg= 2/3</t>
  </si>
  <si>
    <t xml:space="preserve"> </t>
  </si>
  <si>
    <t>Mg=</t>
  </si>
  <si>
    <t>Costo por porción</t>
  </si>
  <si>
    <t>Costo Total</t>
  </si>
  <si>
    <t>RECETA ESTÁNDAR</t>
  </si>
  <si>
    <t>Panadería</t>
  </si>
  <si>
    <t>Patelería</t>
  </si>
  <si>
    <t>Barra</t>
  </si>
  <si>
    <t>Producción</t>
  </si>
  <si>
    <t>Materias Primas e Insumos</t>
  </si>
  <si>
    <t>Harina 000 x KG</t>
  </si>
  <si>
    <t>Harina Integral KG</t>
  </si>
  <si>
    <t>Salvado de Trigo KG</t>
  </si>
  <si>
    <t>Sal Fina Kg</t>
  </si>
  <si>
    <t>-</t>
  </si>
  <si>
    <t>Agua Litros</t>
  </si>
  <si>
    <t>Leche Entera Sachet</t>
  </si>
  <si>
    <t>Salame Tipo Pepperoni x Kg</t>
  </si>
  <si>
    <t>Manteca Block Kg</t>
  </si>
  <si>
    <t>Crema de Leche Sachet Lt</t>
  </si>
  <si>
    <t>Queso Sardo Kg</t>
  </si>
  <si>
    <t>Jamon Crudo Kg</t>
  </si>
  <si>
    <t>Harina 0000 Kg</t>
  </si>
  <si>
    <t>Manteca Argentina 200 gr</t>
  </si>
  <si>
    <t>Queso Rallado Regianito granel Kg</t>
  </si>
  <si>
    <t>Pechuga de Pollo c/ hueso Kg</t>
  </si>
  <si>
    <t>Alitas de Pollo Kg</t>
  </si>
  <si>
    <t>Pan Rallado Panko</t>
  </si>
  <si>
    <t>Sriracha</t>
  </si>
  <si>
    <t>Salsa Teriyaki</t>
  </si>
  <si>
    <t>Vino Tinto Dulce Premio Sta. Carolina</t>
  </si>
  <si>
    <t>Granola Manzana/Canela</t>
  </si>
  <si>
    <t>Granola Pera/Cereza</t>
  </si>
  <si>
    <t>Huevo x Und</t>
  </si>
  <si>
    <t>Pulpa de mburucuya 100g</t>
  </si>
  <si>
    <t>Pulpa de acerola 100g</t>
  </si>
  <si>
    <t>Pulpa de frutos rojos 100g</t>
  </si>
  <si>
    <t>Pulpa de frutillas 100g</t>
  </si>
  <si>
    <t>Pulpa de frambuesa 100g</t>
  </si>
  <si>
    <t>Chocolate semi amargo</t>
  </si>
  <si>
    <t>Cobertura Raspar y Cubrir a la Leche</t>
  </si>
  <si>
    <t>Cobertura Raspar y Cubrir Blanca</t>
  </si>
  <si>
    <t>Mini Oreo</t>
  </si>
  <si>
    <t>Banana Karape x KG</t>
  </si>
  <si>
    <t>Vino Tinto p/ cocina x Lt</t>
  </si>
  <si>
    <t>Chocolate a la leche</t>
  </si>
  <si>
    <t>Chocolate blanco</t>
  </si>
  <si>
    <t>Dulce de guayaba Repostero x Kg</t>
  </si>
  <si>
    <t>Perejil x Un</t>
  </si>
  <si>
    <t>Kuratu x Un</t>
  </si>
  <si>
    <t>Rucula x Un</t>
  </si>
  <si>
    <t>Cebollita x Un</t>
  </si>
  <si>
    <t>Albahaca x Un</t>
  </si>
  <si>
    <t>Lechuga repollada x Kg</t>
  </si>
  <si>
    <t>Tomate Cherry x Kg</t>
  </si>
  <si>
    <t>Tomate lisa por Kg</t>
  </si>
  <si>
    <t>Tomate perita x Kg</t>
  </si>
  <si>
    <t>Cebolla x Kg</t>
  </si>
  <si>
    <t>Papa x Kg</t>
  </si>
  <si>
    <t>Ajo x Un</t>
  </si>
  <si>
    <t>Mandioca x Kg</t>
  </si>
  <si>
    <t>Locote rojo x Kg</t>
  </si>
  <si>
    <t>Zucchini x Kg</t>
  </si>
  <si>
    <t>Repollo blanco x Kg</t>
  </si>
  <si>
    <t>Choclo desgranado x Kg</t>
  </si>
  <si>
    <t>Harina de Maiz x Kg</t>
  </si>
  <si>
    <t>Uva negra x Kg</t>
  </si>
  <si>
    <t>Manzana verde x Kg</t>
  </si>
  <si>
    <t>Limon Tahiti x KG</t>
  </si>
  <si>
    <t>Piña Brasilera x Kg</t>
  </si>
  <si>
    <t>Naranja x Kg</t>
  </si>
  <si>
    <t>Queso Paraguay x Kg</t>
  </si>
  <si>
    <t>Batata Kg</t>
  </si>
  <si>
    <t>Ron Bacardi Bot x 1Lt</t>
  </si>
  <si>
    <t>Velho Barreiro Cachaca 910ml</t>
  </si>
  <si>
    <t>Vodka x 1Lt</t>
  </si>
  <si>
    <t>Harina Leudante Kg</t>
  </si>
  <si>
    <t>Yerba Mate Kg</t>
  </si>
  <si>
    <t>Aceite de Girasol Litro</t>
  </si>
  <si>
    <t>Helado de Crema Kg</t>
  </si>
  <si>
    <t>Almidon Kg</t>
  </si>
  <si>
    <t>Esencia de Vainilla x Lt</t>
  </si>
  <si>
    <t>Cereal Zucaritas caja</t>
  </si>
  <si>
    <t>Durazno en Lata 485 gr</t>
  </si>
  <si>
    <t>Carnaza Negra x Kg</t>
  </si>
  <si>
    <t>Sambari carne</t>
  </si>
  <si>
    <t>Salmon Ahumado x Kg</t>
  </si>
  <si>
    <t>Leche en Polvo x Kg</t>
  </si>
  <si>
    <t>Jugo Frutika Guayaba carton 1 Lt</t>
  </si>
  <si>
    <t>Arroz tipo I x Kg</t>
  </si>
  <si>
    <t>Gelatina de Frutilla gr</t>
  </si>
  <si>
    <t>Papas Tipo McCain x Kg</t>
  </si>
  <si>
    <t>Queso Cream Cheese Kg</t>
  </si>
  <si>
    <t>Margarina Danica Hojaldre Kg</t>
  </si>
  <si>
    <t>Cobertura Coverlux Semiamargo x Kg</t>
  </si>
  <si>
    <t>Cobertura Chocolate Blanco Kg</t>
  </si>
  <si>
    <t>Vino Blanco Sta Carolina 75 cl</t>
  </si>
  <si>
    <t>Queso azul Kg</t>
  </si>
  <si>
    <t>Panceta ahumada Kg</t>
  </si>
  <si>
    <t>Nescafe frasco x 200 gr</t>
  </si>
  <si>
    <t>Nutella x Kg</t>
  </si>
  <si>
    <t>Nuez x Kg</t>
  </si>
  <si>
    <t>Zapallo x Kg</t>
  </si>
  <si>
    <t>Falda carne x Kg</t>
  </si>
  <si>
    <t>Leche condensada lata 397 gr</t>
  </si>
  <si>
    <t>Leche descremada 1 Lt</t>
  </si>
  <si>
    <t>Pera x Kg</t>
  </si>
  <si>
    <t>Azucar x Kg</t>
  </si>
  <si>
    <t>Levadura Fresca x Kg</t>
  </si>
  <si>
    <t>Queso Sandwich Kg</t>
  </si>
  <si>
    <t>Leche evaporada lata</t>
  </si>
  <si>
    <t>Jamon Serrano Kg</t>
  </si>
  <si>
    <t>Queso Brie Kg</t>
  </si>
  <si>
    <t>Frutilla x Kg</t>
  </si>
  <si>
    <t>Tortilla Mexicana Paquete</t>
  </si>
  <si>
    <t>Nachos Paquete</t>
  </si>
  <si>
    <t>Frutilla Congelada Kg</t>
  </si>
  <si>
    <t>Champignon Conserva Kg</t>
  </si>
  <si>
    <t>Puchero carne Kg</t>
  </si>
  <si>
    <t>Fideo Kg</t>
  </si>
  <si>
    <t>Clavo de Olor Gramos</t>
  </si>
  <si>
    <t>Menta fresca Un</t>
  </si>
  <si>
    <t>Mix de Berries x Kg.</t>
  </si>
  <si>
    <t>Jengibre Kg</t>
  </si>
  <si>
    <t>Manzana roja Kg</t>
  </si>
  <si>
    <t>Cobertura Ruf Tortenguss Rojo Paq x 3 Un</t>
  </si>
  <si>
    <t>Chocolate Granas Dori 300 gr</t>
  </si>
  <si>
    <t>Chocolate Swiss Miss Polvo sobre</t>
  </si>
  <si>
    <t>Grasa de cerdo Kg</t>
  </si>
  <si>
    <t>Queso Cheddar Kg</t>
  </si>
  <si>
    <t>Jamon cocido Kg</t>
  </si>
  <si>
    <t>Carne Fria Kg</t>
  </si>
  <si>
    <t>Tapa Cuadril carne Kg</t>
  </si>
  <si>
    <t>Bife de Chorizo carne Kg</t>
  </si>
  <si>
    <t>Lomito carne Kg</t>
  </si>
  <si>
    <t>Yogur Sachet x 1 Lt</t>
  </si>
  <si>
    <t>Albahaca Morada x Un</t>
  </si>
  <si>
    <t>Semilla de Amapola Kg</t>
  </si>
  <si>
    <t>Kirchwasser Aguardiente 1 Lt</t>
  </si>
  <si>
    <t>Chorizo picante Besito Kg</t>
  </si>
  <si>
    <t>Pepinillos en conserva Kg</t>
  </si>
  <si>
    <t>Filet de Salmon Kg</t>
  </si>
  <si>
    <t>Miel de Abejas Kg</t>
  </si>
  <si>
    <t>Azucar Impalpable Kg</t>
  </si>
  <si>
    <t>Galleta Molida Kg</t>
  </si>
  <si>
    <t>Lomo de Surubi Kg</t>
  </si>
  <si>
    <t>Pechuga de Pollo deshuesada</t>
  </si>
  <si>
    <t>Anchoas frasco x 90GR</t>
  </si>
  <si>
    <t>Vinagre de Arroz 1 Lt</t>
  </si>
  <si>
    <t>Bife Angosto carne Kg</t>
  </si>
  <si>
    <t>Harina de Centeno x Kg</t>
  </si>
  <si>
    <t>Ciruela Seca Kg</t>
  </si>
  <si>
    <t>Gota Pingo Chip Chocolate 1.01 Kg</t>
  </si>
  <si>
    <t>Queso muzzarella Kg</t>
  </si>
  <si>
    <t>Miel de Caña Lt</t>
  </si>
  <si>
    <t>Chocolate en Polvo caja</t>
  </si>
  <si>
    <t>Arroz arboreo para risotto cj x 1 Kg</t>
  </si>
  <si>
    <t>Mandarina x Kg</t>
  </si>
  <si>
    <t>Harina Integral Semifina Kg</t>
  </si>
  <si>
    <t>Costilla carne x Kg</t>
  </si>
  <si>
    <t>Spaguetti seco paq. 500 gr</t>
  </si>
  <si>
    <t>Avena Quaker Tradicional 800 gr</t>
  </si>
  <si>
    <t>Caldo de Carne</t>
  </si>
  <si>
    <t>Caldo de Gallina</t>
  </si>
  <si>
    <t>Caldo de Verduras</t>
  </si>
  <si>
    <t>Apio x Un</t>
  </si>
  <si>
    <t>Te en saquitos</t>
  </si>
  <si>
    <t>Jarabe de Arce 250 ml</t>
  </si>
  <si>
    <t>Extracto de Tomate</t>
  </si>
  <si>
    <t>Carne Molida Kg</t>
  </si>
  <si>
    <t>Bola de Lomo carne x Kg</t>
  </si>
  <si>
    <t>Locote verde x Kg</t>
  </si>
  <si>
    <t>Crema de Chocolate y Avellanas x Kgr</t>
  </si>
  <si>
    <t>Tequila 750 ml</t>
  </si>
  <si>
    <t>Granadina 750 ml</t>
  </si>
  <si>
    <t>Crema de Leche Lata 300 gr</t>
  </si>
  <si>
    <t>Gin Gordon Bot. 75 cl</t>
  </si>
  <si>
    <t>Extracto de Malta x Kg</t>
  </si>
  <si>
    <t>Melaza x Kg</t>
  </si>
  <si>
    <t>Levadura Seca sobre 50 Gr</t>
  </si>
  <si>
    <t>Fecula de Maiz x Kg</t>
  </si>
  <si>
    <t>Coco Rallado x Kg</t>
  </si>
  <si>
    <t>Agua tónica 500 ml para tragos</t>
  </si>
  <si>
    <t>Queso de Cabra x Kg</t>
  </si>
  <si>
    <t>Calabaza x Kg</t>
  </si>
  <si>
    <t>Lechuga x Un</t>
  </si>
  <si>
    <t>Remolacha x Kg</t>
  </si>
  <si>
    <t>Tomate Pelado en Lata x Kgr</t>
  </si>
  <si>
    <t>Mani sin Cascara x Kg</t>
  </si>
  <si>
    <t>Mani Tostado x Kg</t>
  </si>
  <si>
    <t>Mango x Kg</t>
  </si>
  <si>
    <t>Cebolla Morada x Kg</t>
  </si>
  <si>
    <t>Salsa de Chocolate 320 gr</t>
  </si>
  <si>
    <t>Costeleta de Cerdo Kg</t>
  </si>
  <si>
    <t>Crema Pastelera Polvo x 400gr</t>
  </si>
  <si>
    <t>Galletitas Lincoln vainilla x UN</t>
  </si>
  <si>
    <t>Lomo carne x Kg</t>
  </si>
  <si>
    <t>Lomo de Cerdo x Kg</t>
  </si>
  <si>
    <t>Uva Pasa Rubia x Kg</t>
  </si>
  <si>
    <t>Uva Pasa negra x Kg</t>
  </si>
  <si>
    <t>Cordero carne x Kg</t>
  </si>
  <si>
    <t>Vino Blanco p/ cocina x Lt</t>
  </si>
  <si>
    <t>Galletitas Oreo original x 182gr</t>
  </si>
  <si>
    <t>Leche Larga Vida UAT x 1Lt</t>
  </si>
  <si>
    <t>Bife Ancho carne x Kg</t>
  </si>
  <si>
    <t>Acido Citrico x Kgr</t>
  </si>
  <si>
    <t>Gelatina neutra x Kg</t>
  </si>
  <si>
    <t>Cacao Alcalino x Kg</t>
  </si>
  <si>
    <t>Queso Gruyere x Kg</t>
  </si>
  <si>
    <t>Queso Mozzarella fresco x Kg</t>
  </si>
  <si>
    <t>Queso Camembert x Kg</t>
  </si>
  <si>
    <t>Queso Pepato x Kg</t>
  </si>
  <si>
    <t>Azucar Morena x Kg</t>
  </si>
  <si>
    <t>Vacio carne x Kg</t>
  </si>
  <si>
    <t>Queso Requeson Culinario x Kg</t>
  </si>
  <si>
    <t>Hongo Portobello x Kg</t>
  </si>
  <si>
    <t>Semilla de Amaranto x Kg</t>
  </si>
  <si>
    <t>Semilla de Mijo x Kg</t>
  </si>
  <si>
    <t>Coliflor x Kg</t>
  </si>
  <si>
    <t>Salsa de Caramelo 623 gr</t>
  </si>
  <si>
    <t>Girasol Descascarado x Kg</t>
  </si>
  <si>
    <t>Poroto Peky x Kg</t>
  </si>
  <si>
    <t>Ron Caribe Dorado 750 ml</t>
  </si>
  <si>
    <t>Glucosa x Kg</t>
  </si>
  <si>
    <t>Semilla de Sésamo x Kg</t>
  </si>
  <si>
    <t>Almendras x Kg</t>
  </si>
  <si>
    <t>Hongos secos x Kg</t>
  </si>
  <si>
    <t>Queso Provolone x Kg</t>
  </si>
  <si>
    <t>Brote de soja Kgr</t>
  </si>
  <si>
    <t>Brote de Alfalfa</t>
  </si>
  <si>
    <t>Mamon x Kg</t>
  </si>
  <si>
    <t>Aceite de Oliva x Lt</t>
  </si>
  <si>
    <t>Sorgo Entero x Kg</t>
  </si>
  <si>
    <t>Manteca de Mani crema 500g</t>
  </si>
  <si>
    <t>Syrup Aunt Jemima original 710 ml</t>
  </si>
  <si>
    <t>Cremor Tartaro Gel 624gr</t>
  </si>
  <si>
    <t>Pollo entero x Kg</t>
  </si>
  <si>
    <t>Esencia de Panettone Premium 1L</t>
  </si>
  <si>
    <t>Emulcop Confitero 900g</t>
  </si>
  <si>
    <t>Esencia de Vainilla transparente x Lt</t>
  </si>
  <si>
    <t>Copalmix Panettone 1Kg</t>
  </si>
  <si>
    <t>Esencia de Almendra 120 ml</t>
  </si>
  <si>
    <t>Fruta Abrillantada x Kg</t>
  </si>
  <si>
    <t>Cobertura Coverlux Blanco x Kg</t>
  </si>
  <si>
    <t>Chips de Chocolate Semiamargo x Kg</t>
  </si>
  <si>
    <t>Chocolate Semi Amargo x Kg</t>
  </si>
  <si>
    <t>Avena Arrollada x Kg</t>
  </si>
  <si>
    <t>Ciruela x Kg</t>
  </si>
  <si>
    <t>Piña x Kg</t>
  </si>
  <si>
    <t>Licor Bid de Chocolate</t>
  </si>
  <si>
    <t>Coctel Cocoblanc</t>
  </si>
  <si>
    <t>Coctel Capel Mix</t>
  </si>
  <si>
    <t>Batido de Coco Wilson</t>
  </si>
  <si>
    <t>Licor Italiano Ros</t>
  </si>
  <si>
    <t>Premezcla Brownies</t>
  </si>
  <si>
    <t>Queso Mascarpone x Un</t>
  </si>
  <si>
    <t>Nescau 2.0 x 800 gr</t>
  </si>
  <si>
    <t>Garbanzo en lata</t>
  </si>
  <si>
    <t>Lechuga Mantecosa</t>
  </si>
  <si>
    <t>Lechuga Blanca</t>
  </si>
  <si>
    <t>Alcaparras Fco</t>
  </si>
  <si>
    <t>Peceto carne x Kg</t>
  </si>
  <si>
    <t>Atun en salmuera Lata</t>
  </si>
  <si>
    <t>Lengua vacuna x Kg</t>
  </si>
  <si>
    <t>Lechuga Morada x UN</t>
  </si>
  <si>
    <t>Repollo morado x Kg</t>
  </si>
  <si>
    <t>Pierna de Cerdo x Kg</t>
  </si>
  <si>
    <t>Pierna de Cordero deshuesada x Kg</t>
  </si>
  <si>
    <t>Vinagre de Manzana x Lt</t>
  </si>
  <si>
    <t>Leche de Coco x 500 ml</t>
  </si>
  <si>
    <t>Galletitas tipo Champan Paq</t>
  </si>
  <si>
    <t>Arvejas Congeladas x KG</t>
  </si>
  <si>
    <t>Cereza en almibar LAR x 220 gr</t>
  </si>
  <si>
    <t>Semilla de Chia x Kg</t>
  </si>
  <si>
    <t>Semilla de Lino x Kg</t>
  </si>
  <si>
    <t>Cafe en granos Humo x Kg</t>
  </si>
  <si>
    <t>Queso Parmesano x Kg</t>
  </si>
  <si>
    <t>Ron Caribe Blanco 700 ml</t>
  </si>
  <si>
    <t>Salsa Inglesa x Lt</t>
  </si>
  <si>
    <t>Arroz Integral x Kg</t>
  </si>
  <si>
    <t>Quinua semilla x Kg</t>
  </si>
  <si>
    <t>Melon x Kg</t>
  </si>
  <si>
    <t>Aguacate x Kg</t>
  </si>
  <si>
    <t>Nuez de Macadamia x Kg</t>
  </si>
  <si>
    <t>Bolita mandioca con Queso cong. x Kg</t>
  </si>
  <si>
    <t>Palmito en trozos Lata</t>
  </si>
  <si>
    <t>Mandii pescado x Kg</t>
  </si>
  <si>
    <t>Harina de chia x Kg</t>
  </si>
  <si>
    <t>Harina de Trigo Sarraceno x KG</t>
  </si>
  <si>
    <t>Lechuga Pirati</t>
  </si>
  <si>
    <t>Queso Apenzel x Kg</t>
  </si>
  <si>
    <t>Queso Ementhal x Kg</t>
  </si>
  <si>
    <t>Queso Raclette x KG</t>
  </si>
  <si>
    <t>Harina de Almendras x KG</t>
  </si>
  <si>
    <t>Salsa Chocolate Hershey's x 680g</t>
  </si>
  <si>
    <t>WHISKY Black Label 12 años 1 Lt</t>
  </si>
  <si>
    <t>Aceituna verde en rodajas x KG</t>
  </si>
  <si>
    <t>Triple Sec 750 ml</t>
  </si>
  <si>
    <t>Harina de Espelta x Kg</t>
  </si>
  <si>
    <t>Semola de Trigo x Kg</t>
  </si>
  <si>
    <t>Harina de Arroz x Kg</t>
  </si>
  <si>
    <t>Filet de Tilapia x Kg</t>
  </si>
  <si>
    <t>Rabadilla carne x Kg</t>
  </si>
  <si>
    <t>Berenjena x Kg</t>
  </si>
  <si>
    <t>Cordon de Lomito carne x Kg</t>
  </si>
  <si>
    <t>Te negro o saborizado en sobre</t>
  </si>
  <si>
    <t>Puerro x Un</t>
  </si>
  <si>
    <t>Acelga x docena</t>
  </si>
  <si>
    <t>Zapallito x Kg</t>
  </si>
  <si>
    <t>Kiwi x Kg</t>
  </si>
  <si>
    <t>Ojo de Bife carne x Kg</t>
  </si>
  <si>
    <t>Leche de Almendras x Lt</t>
  </si>
  <si>
    <t>Colita Cuadril carne x Kg</t>
  </si>
  <si>
    <t>Leche Sin Lactosa x Lt</t>
  </si>
  <si>
    <t>Avellanas x Kg</t>
  </si>
  <si>
    <t>Eritritol x KG</t>
  </si>
  <si>
    <t>Queso Ricotta x Kg</t>
  </si>
  <si>
    <t>Harina de Coco x Kg</t>
  </si>
  <si>
    <t>Chocolate Belcolade sin azucar Kg</t>
  </si>
  <si>
    <t>Espinaca x Doc.</t>
  </si>
  <si>
    <t>Sal Gruesa x Kg</t>
  </si>
  <si>
    <t>Ají­ Picante x Kg</t>
  </si>
  <si>
    <t>Mburucuja x Kg</t>
  </si>
  <si>
    <t>Queso Cuartirolo x Kg</t>
  </si>
  <si>
    <t>Esencia de Queso x 1Lt</t>
  </si>
  <si>
    <t>Esencia de Naranja x 1Lt</t>
  </si>
  <si>
    <t>Esencia de Limon x 1Lt</t>
  </si>
  <si>
    <t>Rabanito x Mazo</t>
  </si>
  <si>
    <t>Pepino x KG</t>
  </si>
  <si>
    <t>Pomelo x Kg</t>
  </si>
  <si>
    <t>Eneldo Arco Iris 25gr</t>
  </si>
  <si>
    <t>Sesamo negro x Kg</t>
  </si>
  <si>
    <t>Acido Ascorbico x Kg</t>
  </si>
  <si>
    <t>Uva blanca x Kg</t>
  </si>
  <si>
    <t>Tomate Santa Cruz x kg</t>
  </si>
  <si>
    <t>Cafe verde El Salvador x KG</t>
  </si>
  <si>
    <t>Aceite de Coco x Lt</t>
  </si>
  <si>
    <t>Pelon durazno x KG</t>
  </si>
  <si>
    <t>Polvo de hornear royal x 250 GR</t>
  </si>
  <si>
    <t>Dulce de leche familiar x KG</t>
  </si>
  <si>
    <t>Cafe Excelso Colombiano x KG</t>
  </si>
  <si>
    <t>Frambuesas enteras congeladas x KG</t>
  </si>
  <si>
    <t>Arandanos enteros congelados x KG</t>
  </si>
  <si>
    <t>Chocolate Belcolade blanco x kg</t>
  </si>
  <si>
    <t>Galletitas lincoln chocolate</t>
  </si>
  <si>
    <t>Dulce de leche repostero x kg</t>
  </si>
  <si>
    <t>Whisky 1L Ye Monks</t>
  </si>
  <si>
    <t>Mix de Queso KG</t>
  </si>
  <si>
    <t>Nocciolotta x kg crema de avellanas</t>
  </si>
  <si>
    <t>Cafe Verde Brasil granos x KG</t>
  </si>
  <si>
    <t>Chucrut x Kg</t>
  </si>
  <si>
    <t>Hamburguesa menu Infantil x 6 Un</t>
  </si>
  <si>
    <t>Espinaca congelada 400gr</t>
  </si>
  <si>
    <t>Costilla vacuna de 2da x KG</t>
  </si>
  <si>
    <t>Goma xantana x gr</t>
  </si>
  <si>
    <t>Camarones x kg</t>
  </si>
  <si>
    <t>Cayena Molida (43gr)</t>
  </si>
  <si>
    <t>Pecho Brisket carne x kg</t>
  </si>
  <si>
    <t>Arroz parborizado x KG</t>
  </si>
  <si>
    <t>Lomito de cerdo xKG</t>
  </si>
  <si>
    <t>Pierna de cordero con hueso xKG</t>
  </si>
  <si>
    <t>Vino tinto Sangria x Litro</t>
  </si>
  <si>
    <t>Cacao 50% kg</t>
  </si>
  <si>
    <t>Tortilla de trigo</t>
  </si>
  <si>
    <t>Locote amarillo x Kg</t>
  </si>
  <si>
    <t>Emulsionante Confitero x 800gr</t>
  </si>
  <si>
    <t>Crema de Leche 200 gr</t>
  </si>
  <si>
    <t>Queso Tilsit en horma x KG</t>
  </si>
  <si>
    <t>Penne Rigatti paquete x 400gr</t>
  </si>
  <si>
    <t>Matambrito de Cerdo carne x Kg</t>
  </si>
  <si>
    <t>Bondiola de Cerdo x Kg</t>
  </si>
  <si>
    <t>Tomate Seco Conserva x KG</t>
  </si>
  <si>
    <t>Chocolate Callebaut 823 x KG</t>
  </si>
  <si>
    <t>Eneldo fresco x UN</t>
  </si>
  <si>
    <t>Fajita Parrillera x KG</t>
  </si>
  <si>
    <t>Tomillo UN</t>
  </si>
  <si>
    <t>Esparrago 350 g</t>
  </si>
  <si>
    <t>Condimento Paellero</t>
  </si>
  <si>
    <t>Aceite dende</t>
  </si>
  <si>
    <t>Harina de Sorgo por kilo</t>
  </si>
  <si>
    <t>Aceite de sesamo por 250 ml</t>
  </si>
  <si>
    <t>Ron de coco</t>
  </si>
  <si>
    <t>Ron de Mburucuja</t>
  </si>
  <si>
    <t>Almendras FIleteadas</t>
  </si>
  <si>
    <t>Cacao Negro por kilo</t>
  </si>
  <si>
    <t>Chocolate Cobertura Semiamargo por kilo</t>
  </si>
  <si>
    <t>Triangulos de Muzzarella paquete</t>
  </si>
  <si>
    <t>Lemon Pepper</t>
  </si>
  <si>
    <t>Malvaviscos por kilo</t>
  </si>
  <si>
    <t>Recortes de carne/kg</t>
  </si>
  <si>
    <t>Harina 000 Base Ersa</t>
  </si>
  <si>
    <t>Fibra de Bambu x KG</t>
  </si>
  <si>
    <t>Alulosa x KG</t>
  </si>
  <si>
    <t>Chocolate semiamargo/ kilo Harald</t>
  </si>
  <si>
    <t>Choco semiamargo Harald</t>
  </si>
  <si>
    <t>Calabresa por kilo</t>
  </si>
  <si>
    <t>Leche de cabra</t>
  </si>
  <si>
    <t>Germen de Trigo por kilo</t>
  </si>
  <si>
    <t>Harina de Lino Dorado</t>
  </si>
  <si>
    <t>Castañas de Caju</t>
  </si>
  <si>
    <t>Harina de Garbanzo por kilo</t>
  </si>
  <si>
    <t>Semillas de Calabaza por kilo</t>
  </si>
  <si>
    <t>Flor de Jamaica por kilo</t>
  </si>
  <si>
    <t>Kit Embutidos</t>
  </si>
  <si>
    <t>Queso Reblochon por kilo</t>
  </si>
  <si>
    <t>Hongos Frescos x kg</t>
  </si>
  <si>
    <t>Harina de Algarrobo</t>
  </si>
  <si>
    <t>Anis x Kg</t>
  </si>
  <si>
    <t>Rabano picante</t>
  </si>
  <si>
    <t>Arroz Arborio x KG</t>
  </si>
  <si>
    <t>Harina de malta tostada/kilo</t>
  </si>
  <si>
    <t>Aperol Aperitivo 750ml</t>
  </si>
  <si>
    <t>Espumante para Tragos 750 ml</t>
  </si>
  <si>
    <t>Pavo entero x Kg</t>
  </si>
  <si>
    <t>Mejillones x Kg</t>
  </si>
  <si>
    <t>Pulpa de Salmon x KG</t>
  </si>
  <si>
    <t>Filete de Panga x KG</t>
  </si>
  <si>
    <t>Muslo de Pollo x Kg</t>
  </si>
  <si>
    <t>Crema Acida x 350gr</t>
  </si>
  <si>
    <t>Caña Fortin Etiqueta negra 750 ml</t>
  </si>
  <si>
    <t>Angostura Bitter 100ml</t>
  </si>
  <si>
    <t>Nectar de Piña x 1Lt</t>
  </si>
  <si>
    <t>Nectar de Guayaba 1Lt</t>
  </si>
  <si>
    <t>Angostura Bitter Cocoa 100 ml</t>
  </si>
  <si>
    <t>Azucar de Mascabo x KG</t>
  </si>
  <si>
    <t>Vermouth Rosso 750 ml</t>
  </si>
  <si>
    <t>Nectar de Mburucuja x 1LT</t>
  </si>
  <si>
    <t>Nectar de Frutos Rojos p/ tragos 1 LT</t>
  </si>
  <si>
    <t>Fernet Branca x 1Lt</t>
  </si>
  <si>
    <t>Matambre Chicharo Trenzado x Kg</t>
  </si>
  <si>
    <t>Queso Sprinz x Kg</t>
  </si>
  <si>
    <t>Chocolate Melken 70% x Kg</t>
  </si>
  <si>
    <t>1883 White Chocolate Syrup 1,89L</t>
  </si>
  <si>
    <t>1883 Chocolate Souce 1,89L</t>
  </si>
  <si>
    <t>Te Matcha x KG</t>
  </si>
  <si>
    <t>Nuez Pecana x KG</t>
  </si>
  <si>
    <t>Xylitol Edulcorante x KG</t>
  </si>
  <si>
    <t>1883 Jarabe 1Lt</t>
  </si>
  <si>
    <t>Zarzamora fruta x KG</t>
  </si>
  <si>
    <t>Pure de Aguacate x KG</t>
  </si>
  <si>
    <t>Guayaba fruta x KG</t>
  </si>
  <si>
    <t>Acerola fresca x KG</t>
  </si>
  <si>
    <t>Bebida de Avena NUDE Barista 1 Lt</t>
  </si>
  <si>
    <t>Coco seco x KG</t>
  </si>
  <si>
    <t>Pistacho sin cascara x Kg</t>
  </si>
  <si>
    <t>Leche de Avena x Lt</t>
  </si>
  <si>
    <t>Limón Real x KG</t>
  </si>
  <si>
    <t>Pimienta Rosa en granos x KG</t>
  </si>
  <si>
    <t>Agua Gasificada x Lt</t>
  </si>
  <si>
    <t>Coco en Hebras x Kg</t>
  </si>
  <si>
    <t>Xilitol x Kg</t>
  </si>
  <si>
    <t>Milanesa de Pollo x KG</t>
  </si>
  <si>
    <t>categoría</t>
  </si>
  <si>
    <t>Nombre</t>
  </si>
  <si>
    <t>LT</t>
  </si>
  <si>
    <t>Kg</t>
  </si>
  <si>
    <t>CAJAx6</t>
  </si>
  <si>
    <t>GR</t>
  </si>
  <si>
    <t>DOC</t>
  </si>
  <si>
    <t>Litro</t>
  </si>
  <si>
    <t>LATA</t>
  </si>
  <si>
    <t>FCO</t>
  </si>
  <si>
    <t>Ud.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</si>
</sst>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000"/>
    <numFmt numFmtId="165" formatCode="_ * #,##0.000_ ;_ * \-#,##0.000_ ;_ * &quot;-&quot;_ ;_ @_ 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0" fontId="3" fillId="0" borderId="0" xfId="0" applyFont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2" fillId="0" borderId="9" xfId="0" applyFont="1" applyBorder="1" applyAlignment="1">
      <alignment horizontal="centerContinuous"/>
    </xf>
    <xf numFmtId="41" fontId="0" fillId="0" borderId="4" xfId="1" applyFont="1" applyBorder="1" applyAlignment="1">
      <alignment horizontal="center"/>
    </xf>
    <xf numFmtId="9" fontId="0" fillId="0" borderId="6" xfId="2" applyFont="1" applyBorder="1" applyAlignment="1">
      <alignment horizontal="center"/>
    </xf>
    <xf numFmtId="0" fontId="0" fillId="0" borderId="8" xfId="0" applyBorder="1" applyAlignment="1">
      <alignment horizontal="centerContinuous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41" fontId="0" fillId="0" borderId="14" xfId="1" applyFont="1" applyBorder="1"/>
    <xf numFmtId="0" fontId="0" fillId="0" borderId="15" xfId="0" applyBorder="1" applyAlignment="1">
      <alignment horizontal="center"/>
    </xf>
    <xf numFmtId="165" fontId="0" fillId="0" borderId="15" xfId="1" applyNumberFormat="1" applyFont="1" applyBorder="1"/>
    <xf numFmtId="41" fontId="0" fillId="0" borderId="15" xfId="1" applyFont="1" applyBorder="1"/>
    <xf numFmtId="0" fontId="0" fillId="2" borderId="16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7" xfId="0" applyFill="1" applyBorder="1" applyAlignment="1">
      <alignment horizontal="left"/>
    </xf>
    <xf numFmtId="41" fontId="0" fillId="2" borderId="14" xfId="1" applyFont="1" applyFill="1" applyBorder="1"/>
    <xf numFmtId="0" fontId="0" fillId="2" borderId="14" xfId="0" applyFill="1" applyBorder="1" applyAlignment="1">
      <alignment horizontal="center"/>
    </xf>
    <xf numFmtId="165" fontId="0" fillId="2" borderId="14" xfId="1" applyNumberFormat="1" applyFont="1" applyFill="1" applyBorder="1"/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center"/>
    </xf>
    <xf numFmtId="165" fontId="0" fillId="0" borderId="14" xfId="1" applyNumberFormat="1" applyFont="1" applyBorder="1"/>
    <xf numFmtId="166" fontId="0" fillId="0" borderId="0" xfId="2" applyNumberFormat="1" applyFont="1"/>
    <xf numFmtId="41" fontId="0" fillId="0" borderId="14" xfId="1" applyFont="1" applyFill="1" applyBorder="1"/>
    <xf numFmtId="165" fontId="0" fillId="0" borderId="14" xfId="1" applyNumberFormat="1" applyFont="1" applyFill="1" applyBorder="1"/>
    <xf numFmtId="41" fontId="0" fillId="0" borderId="18" xfId="1" applyFont="1" applyBorder="1"/>
    <xf numFmtId="0" fontId="0" fillId="0" borderId="18" xfId="0" applyBorder="1" applyAlignment="1">
      <alignment horizontal="center"/>
    </xf>
    <xf numFmtId="165" fontId="0" fillId="0" borderId="18" xfId="1" applyNumberFormat="1" applyFont="1" applyBorder="1"/>
    <xf numFmtId="41" fontId="2" fillId="0" borderId="10" xfId="1" applyFont="1" applyBorder="1"/>
    <xf numFmtId="41" fontId="2" fillId="0" borderId="10" xfId="0" applyNumberFormat="1" applyFont="1" applyBorder="1"/>
    <xf numFmtId="41" fontId="0" fillId="0" borderId="0" xfId="0" applyNumberFormat="1"/>
    <xf numFmtId="9" fontId="0" fillId="0" borderId="0" xfId="2" applyFont="1"/>
    <xf numFmtId="41" fontId="0" fillId="0" borderId="0" xfId="1" applyFont="1"/>
    <xf numFmtId="0" fontId="0" fillId="2" borderId="16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7" xfId="0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0" xfId="3"/>
    <xf numFmtId="3" fontId="4" fillId="0" borderId="0" xfId="3" applyNumberFormat="1"/>
    <xf numFmtId="0" fontId="5" fillId="0" borderId="0" xfId="3" applyFont="1" applyAlignment="1">
      <alignment horizontal="center"/>
    </xf>
    <xf numFmtId="0" fontId="4" fillId="0" borderId="0" xfId="3" applyAlignment="1">
      <alignment horizontal="center"/>
    </xf>
    <xf numFmtId="0" fontId="5" fillId="0" borderId="0" xfId="3" applyFont="1"/>
    <xf numFmtId="0" fontId="5" fillId="0" borderId="0" xfId="3" applyFont="1"/>
  </cellXfs>
  <cellStyles count="4">
    <cellStyle name="Millares [0]" xfId="1" builtinId="6"/>
    <cellStyle name="Normal" xfId="0" builtinId="0"/>
    <cellStyle name="Normal 2" xfId="3" xr:uid="{B2CA087F-C594-44D1-985F-D7C03153324D}"/>
    <cellStyle name="Porcentaje" xfId="2" builtinId="5"/>
  </cellStyles>
  <dxfs count="3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DFA8-F517-4399-AC45-D40A3A536FE1}">
  <dimension ref="B1:R37"/>
  <sheetViews>
    <sheetView showGridLines="0" tabSelected="1" zoomScaleNormal="100" workbookViewId="0">
      <selection activeCell="J17" sqref="J17"/>
    </sheetView>
  </sheetViews>
  <sheetFormatPr baseColWidth="10" defaultRowHeight="15" x14ac:dyDescent="0.25"/>
  <cols>
    <col min="1" max="1" width="5.28515625" customWidth="1"/>
    <col min="10" max="10" width="11.85546875" bestFit="1" customWidth="1"/>
  </cols>
  <sheetData>
    <row r="1" spans="2:18" ht="30.75" customHeight="1" x14ac:dyDescent="0.35">
      <c r="B1" s="1" t="s">
        <v>23</v>
      </c>
      <c r="C1" s="1"/>
      <c r="D1" s="1"/>
      <c r="E1" s="1"/>
      <c r="F1" s="1"/>
      <c r="G1" s="1"/>
      <c r="H1" s="1"/>
    </row>
    <row r="2" spans="2:18" ht="15.75" thickBot="1" x14ac:dyDescent="0.3"/>
    <row r="3" spans="2:18" x14ac:dyDescent="0.25">
      <c r="B3" s="2" t="s">
        <v>0</v>
      </c>
      <c r="C3" s="3"/>
      <c r="D3" s="4"/>
      <c r="E3" s="5"/>
      <c r="G3" s="2" t="s">
        <v>1</v>
      </c>
      <c r="H3" s="6"/>
    </row>
    <row r="4" spans="2:18" ht="15.75" thickBot="1" x14ac:dyDescent="0.3">
      <c r="B4" s="47"/>
      <c r="C4" s="48"/>
      <c r="D4" s="48"/>
      <c r="E4" s="49"/>
      <c r="G4" s="50"/>
      <c r="H4" s="51"/>
    </row>
    <row r="5" spans="2:18" ht="15.75" thickBot="1" x14ac:dyDescent="0.3"/>
    <row r="6" spans="2:18" ht="15.75" thickBot="1" x14ac:dyDescent="0.3">
      <c r="B6" s="7" t="s">
        <v>2</v>
      </c>
      <c r="C6" s="8"/>
      <c r="D6" s="9"/>
      <c r="E6" s="7" t="s">
        <v>3</v>
      </c>
      <c r="F6" s="10"/>
      <c r="G6" s="7" t="s">
        <v>4</v>
      </c>
      <c r="H6" s="10"/>
    </row>
    <row r="7" spans="2:18" ht="15.75" thickBot="1" x14ac:dyDescent="0.3">
      <c r="B7" s="52"/>
      <c r="C7" s="53"/>
      <c r="D7" s="54"/>
      <c r="E7" s="47">
        <v>1</v>
      </c>
      <c r="F7" s="49"/>
      <c r="G7" s="11"/>
      <c r="H7" s="12" t="e">
        <f>(G7-E25)/G7</f>
        <v>#DIV/0!</v>
      </c>
      <c r="J7" t="s">
        <v>6</v>
      </c>
    </row>
    <row r="8" spans="2:18" ht="15.75" thickBot="1" x14ac:dyDescent="0.3">
      <c r="J8" t="s">
        <v>7</v>
      </c>
    </row>
    <row r="9" spans="2:18" ht="15.75" thickBot="1" x14ac:dyDescent="0.3">
      <c r="B9" s="7" t="s">
        <v>8</v>
      </c>
      <c r="C9" s="8"/>
      <c r="D9" s="13"/>
      <c r="E9" s="14" t="s">
        <v>9</v>
      </c>
      <c r="F9" s="15" t="s">
        <v>10</v>
      </c>
      <c r="G9" s="15" t="s">
        <v>11</v>
      </c>
      <c r="H9" s="16" t="s">
        <v>12</v>
      </c>
      <c r="J9" s="17" t="s">
        <v>13</v>
      </c>
    </row>
    <row r="10" spans="2:18" x14ac:dyDescent="0.25">
      <c r="B10" s="55"/>
      <c r="C10" s="56"/>
      <c r="D10" s="57"/>
      <c r="E10" s="18" t="str">
        <f>IF(B10="","",VLOOKUP(B10,BD,4,FALSE))</f>
        <v/>
      </c>
      <c r="F10" s="19" t="str">
        <f>IF(B10="","",VLOOKUP(B10,BD,2,FALSE))</f>
        <v/>
      </c>
      <c r="G10" s="20"/>
      <c r="H10" s="21" t="str">
        <f>IF(B10="","",G10*E10)</f>
        <v/>
      </c>
      <c r="J10" t="s">
        <v>16</v>
      </c>
    </row>
    <row r="11" spans="2:18" x14ac:dyDescent="0.25">
      <c r="B11" s="44"/>
      <c r="C11" s="45"/>
      <c r="D11" s="46"/>
      <c r="E11" s="25" t="str">
        <f>IF(B11="","",VLOOKUP(B11,BD,4,FALSE))</f>
        <v/>
      </c>
      <c r="F11" s="26" t="str">
        <f>IF(B11="","",VLOOKUP(B11,BD,2,FALSE))</f>
        <v/>
      </c>
      <c r="G11" s="27"/>
      <c r="H11" s="25" t="str">
        <f t="shared" ref="H11:H24" si="0">IF(B11="","",G11*E11)</f>
        <v/>
      </c>
      <c r="J11" t="s">
        <v>18</v>
      </c>
      <c r="R11" t="s">
        <v>19</v>
      </c>
    </row>
    <row r="12" spans="2:18" x14ac:dyDescent="0.25">
      <c r="B12" s="58"/>
      <c r="C12" s="59"/>
      <c r="D12" s="60"/>
      <c r="E12" s="18" t="str">
        <f>IF(B12="","",VLOOKUP(B12,BD,4,FALSE))</f>
        <v/>
      </c>
      <c r="F12" s="31" t="str">
        <f>IF(B12="","",VLOOKUP(B12,BD,2,FALSE))</f>
        <v/>
      </c>
      <c r="G12" s="32"/>
      <c r="H12" s="18" t="str">
        <f t="shared" si="0"/>
        <v/>
      </c>
      <c r="J12" t="s">
        <v>20</v>
      </c>
      <c r="K12" s="33">
        <f>2/3</f>
        <v>0.66666666666666663</v>
      </c>
    </row>
    <row r="13" spans="2:18" x14ac:dyDescent="0.25">
      <c r="B13" s="44"/>
      <c r="C13" s="45"/>
      <c r="D13" s="46"/>
      <c r="E13" s="25" t="str">
        <f>IF(B13="","",VLOOKUP(B13,BD,4,FALSE))</f>
        <v/>
      </c>
      <c r="F13" s="26" t="str">
        <f>IF(B13="","",VLOOKUP(B13,BD,2,FALSE))</f>
        <v/>
      </c>
      <c r="G13" s="27"/>
      <c r="H13" s="25" t="str">
        <f t="shared" si="0"/>
        <v/>
      </c>
    </row>
    <row r="14" spans="2:18" x14ac:dyDescent="0.25">
      <c r="B14" s="58"/>
      <c r="C14" s="59"/>
      <c r="D14" s="60"/>
      <c r="E14" s="18" t="str">
        <f>IF(B14="","",VLOOKUP(B14,BD,4,FALSE))</f>
        <v/>
      </c>
      <c r="F14" s="31" t="str">
        <f>IF(B14="","",VLOOKUP(B14,BD,2,FALSE))</f>
        <v/>
      </c>
      <c r="G14" s="32"/>
      <c r="H14" s="18" t="str">
        <f t="shared" si="0"/>
        <v/>
      </c>
    </row>
    <row r="15" spans="2:18" x14ac:dyDescent="0.25">
      <c r="B15" s="44"/>
      <c r="C15" s="45"/>
      <c r="D15" s="46"/>
      <c r="E15" s="25" t="str">
        <f>IF(B15="","",VLOOKUP(B15,BD,4,FALSE))</f>
        <v/>
      </c>
      <c r="F15" s="26" t="str">
        <f>IF(B15="","",VLOOKUP(B15,BD,2,FALSE))</f>
        <v/>
      </c>
      <c r="G15" s="27"/>
      <c r="H15" s="25" t="str">
        <f t="shared" si="0"/>
        <v/>
      </c>
    </row>
    <row r="16" spans="2:18" x14ac:dyDescent="0.25">
      <c r="B16" s="58"/>
      <c r="C16" s="59"/>
      <c r="D16" s="60"/>
      <c r="E16" s="18" t="str">
        <f>IF(B16="","",VLOOKUP(B16,BD,4,FALSE))</f>
        <v/>
      </c>
      <c r="F16" s="31" t="str">
        <f>IF(B16="","",VLOOKUP(B16,BD,2,FALSE))</f>
        <v/>
      </c>
      <c r="G16" s="32"/>
      <c r="H16" s="18" t="str">
        <f t="shared" si="0"/>
        <v/>
      </c>
    </row>
    <row r="17" spans="2:8" x14ac:dyDescent="0.25">
      <c r="B17" s="44"/>
      <c r="C17" s="45"/>
      <c r="D17" s="46"/>
      <c r="E17" s="25" t="str">
        <f>IF(B17="","",VLOOKUP(B17,BD,4,FALSE))</f>
        <v/>
      </c>
      <c r="F17" s="26" t="str">
        <f>IF(B17="","",VLOOKUP(B17,BD,2,FALSE))</f>
        <v/>
      </c>
      <c r="G17" s="27"/>
      <c r="H17" s="25" t="str">
        <f t="shared" si="0"/>
        <v/>
      </c>
    </row>
    <row r="18" spans="2:8" x14ac:dyDescent="0.25">
      <c r="B18" s="58"/>
      <c r="C18" s="59"/>
      <c r="D18" s="60"/>
      <c r="E18" s="18" t="str">
        <f>IF(B18="","",VLOOKUP(B18,BD,4,FALSE))</f>
        <v/>
      </c>
      <c r="F18" s="31" t="str">
        <f>IF(B18="","",VLOOKUP(B18,BD,2,FALSE))</f>
        <v/>
      </c>
      <c r="G18" s="32"/>
      <c r="H18" s="18" t="str">
        <f t="shared" si="0"/>
        <v/>
      </c>
    </row>
    <row r="19" spans="2:8" x14ac:dyDescent="0.25">
      <c r="B19" s="44"/>
      <c r="C19" s="45"/>
      <c r="D19" s="46"/>
      <c r="E19" s="25" t="str">
        <f>IF(B19="","",VLOOKUP(B19,BD,4,FALSE))</f>
        <v/>
      </c>
      <c r="F19" s="26" t="str">
        <f>IF(B19="","",VLOOKUP(B19,BD,2,FALSE))</f>
        <v/>
      </c>
      <c r="G19" s="27"/>
      <c r="H19" s="18" t="str">
        <f t="shared" si="0"/>
        <v/>
      </c>
    </row>
    <row r="20" spans="2:8" x14ac:dyDescent="0.25">
      <c r="B20" s="28"/>
      <c r="C20" s="29"/>
      <c r="D20" s="30"/>
      <c r="E20" s="34" t="str">
        <f>IF(B20="","",VLOOKUP(B20,BD,4,FALSE))</f>
        <v/>
      </c>
      <c r="F20" s="31" t="str">
        <f>IF(B20="","",VLOOKUP(B20,BD,2,FALSE))</f>
        <v/>
      </c>
      <c r="G20" s="35"/>
      <c r="H20" s="18" t="str">
        <f t="shared" si="0"/>
        <v/>
      </c>
    </row>
    <row r="21" spans="2:8" x14ac:dyDescent="0.25">
      <c r="B21" s="22"/>
      <c r="C21" s="23"/>
      <c r="D21" s="24"/>
      <c r="E21" s="25" t="str">
        <f>IF(B21="","",VLOOKUP(B21,BD,4,FALSE))</f>
        <v/>
      </c>
      <c r="F21" s="26" t="str">
        <f>IF(B21="","",VLOOKUP(B21,BD,2,FALSE))</f>
        <v/>
      </c>
      <c r="G21" s="27"/>
      <c r="H21" s="18" t="str">
        <f t="shared" si="0"/>
        <v/>
      </c>
    </row>
    <row r="22" spans="2:8" x14ac:dyDescent="0.25">
      <c r="B22" s="58"/>
      <c r="C22" s="59"/>
      <c r="D22" s="60"/>
      <c r="E22" s="18" t="str">
        <f>IF(B22="","",VLOOKUP(B22,BD,4,FALSE))</f>
        <v/>
      </c>
      <c r="F22" s="31" t="str">
        <f>IF(B22="","",VLOOKUP(B22,BD,2,FALSE))</f>
        <v/>
      </c>
      <c r="G22" s="32"/>
      <c r="H22" s="18" t="str">
        <f t="shared" si="0"/>
        <v/>
      </c>
    </row>
    <row r="23" spans="2:8" x14ac:dyDescent="0.25">
      <c r="B23" s="44"/>
      <c r="C23" s="45"/>
      <c r="D23" s="46"/>
      <c r="E23" s="25" t="str">
        <f>IF(B23="","",VLOOKUP(B23,BD,4,FALSE))</f>
        <v/>
      </c>
      <c r="F23" s="26" t="str">
        <f>IF(B23="","",VLOOKUP(B23,BD,2,FALSE))</f>
        <v/>
      </c>
      <c r="G23" s="27"/>
      <c r="H23" s="18" t="str">
        <f t="shared" si="0"/>
        <v/>
      </c>
    </row>
    <row r="24" spans="2:8" ht="15.75" thickBot="1" x14ac:dyDescent="0.3">
      <c r="B24" s="52"/>
      <c r="C24" s="53"/>
      <c r="D24" s="54"/>
      <c r="E24" s="36" t="str">
        <f>IF(B24="","",VLOOKUP(B24,BD,4,FALSE))</f>
        <v/>
      </c>
      <c r="F24" s="37" t="str">
        <f>IF(B24="","",VLOOKUP(B24,BD,2,FALSE))</f>
        <v/>
      </c>
      <c r="G24" s="38"/>
      <c r="H24" s="36" t="str">
        <f t="shared" si="0"/>
        <v/>
      </c>
    </row>
    <row r="25" spans="2:8" ht="15.75" thickBot="1" x14ac:dyDescent="0.3">
      <c r="C25" s="61" t="s">
        <v>21</v>
      </c>
      <c r="D25" s="62"/>
      <c r="E25" s="39">
        <f>+H25/E7</f>
        <v>0</v>
      </c>
      <c r="F25" s="61" t="s">
        <v>22</v>
      </c>
      <c r="G25" s="62"/>
      <c r="H25" s="40">
        <f>SUM(H10:H24)</f>
        <v>0</v>
      </c>
    </row>
    <row r="27" spans="2:8" x14ac:dyDescent="0.25">
      <c r="E27" s="41">
        <f>+E25*3</f>
        <v>0</v>
      </c>
      <c r="F27" s="42" t="e">
        <f>(E27-E25)/E25</f>
        <v>#DIV/0!</v>
      </c>
      <c r="H27">
        <f>+H25*3</f>
        <v>0</v>
      </c>
    </row>
    <row r="30" spans="2:8" x14ac:dyDescent="0.25">
      <c r="D30" s="43"/>
      <c r="E30" s="42"/>
    </row>
    <row r="31" spans="2:8" x14ac:dyDescent="0.25">
      <c r="D31" s="43"/>
      <c r="E31" s="42"/>
    </row>
    <row r="32" spans="2:8" x14ac:dyDescent="0.25">
      <c r="D32" s="43"/>
      <c r="E32" s="42"/>
    </row>
    <row r="33" spans="4:6" x14ac:dyDescent="0.25">
      <c r="D33" s="43"/>
      <c r="E33" s="43"/>
    </row>
    <row r="34" spans="4:6" x14ac:dyDescent="0.25">
      <c r="D34" s="41"/>
      <c r="E34" s="43"/>
    </row>
    <row r="35" spans="4:6" x14ac:dyDescent="0.25">
      <c r="D35" s="43"/>
      <c r="E35" s="43"/>
    </row>
    <row r="36" spans="4:6" x14ac:dyDescent="0.25">
      <c r="D36" s="43"/>
    </row>
    <row r="37" spans="4:6" x14ac:dyDescent="0.25">
      <c r="D37" s="41"/>
      <c r="F37" s="41"/>
    </row>
  </sheetData>
  <mergeCells count="19">
    <mergeCell ref="F25:G25"/>
    <mergeCell ref="B18:D18"/>
    <mergeCell ref="B19:D19"/>
    <mergeCell ref="B22:D22"/>
    <mergeCell ref="B23:D23"/>
    <mergeCell ref="B24:D24"/>
    <mergeCell ref="C25:D25"/>
    <mergeCell ref="B17:D17"/>
    <mergeCell ref="B4:E4"/>
    <mergeCell ref="G4:H4"/>
    <mergeCell ref="B7:D7"/>
    <mergeCell ref="E7:F7"/>
    <mergeCell ref="B10:D10"/>
    <mergeCell ref="B11:D11"/>
    <mergeCell ref="B12:D12"/>
    <mergeCell ref="B13:D13"/>
    <mergeCell ref="B14:D14"/>
    <mergeCell ref="B15:D15"/>
    <mergeCell ref="B16:D16"/>
  </mergeCells>
  <conditionalFormatting sqref="H7">
    <cfRule type="cellIs" dxfId="2" priority="1" operator="lessThan">
      <formula>0.6</formula>
    </cfRule>
    <cfRule type="cellIs" dxfId="1" priority="2" operator="between">
      <formula>0.6</formula>
      <formula>0.67</formula>
    </cfRule>
    <cfRule type="cellIs" dxfId="0" priority="3" operator="greaterThan">
      <formula>0.67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DEBB186-41E8-473E-B207-6C74D58D4E25}">
          <x14:formula1>
            <xm:f>Datos!$A$2:$A$6</xm:f>
          </x14:formula1>
          <xm:sqref>B7:D7</xm:sqref>
        </x14:dataValidation>
        <x14:dataValidation type="list" allowBlank="1" showInputMessage="1" showErrorMessage="1" xr:uid="{F328131B-7708-4D7C-8D66-5F94671602C8}">
          <x14:formula1>
            <xm:f>BD!$A:$A</xm:f>
          </x14:formula1>
          <xm:sqref>B10:D24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C9DC-E067-467C-85B2-94058CEF6E2C}">
  <dimension ref="A1:A6"/>
  <sheetViews>
    <sheetView workbookViewId="0">
      <selection activeCell="A7" sqref="A7"/>
    </sheetView>
  </sheetViews>
  <sheetFormatPr baseColWidth="10" defaultRowHeight="15" x14ac:dyDescent="0.25"/>
  <cols>
    <col min="1" max="1" width="17.28515625" customWidth="1"/>
  </cols>
  <sheetData>
    <row r="1" spans="1:1" x14ac:dyDescent="0.25">
      <c r="A1" t="s">
        <v>2</v>
      </c>
    </row>
    <row r="2" spans="1:1" x14ac:dyDescent="0.25">
      <c r="A2" t="s">
        <v>26</v>
      </c>
    </row>
    <row r="3" spans="1:1" x14ac:dyDescent="0.25">
      <c r="A3" t="s">
        <v>5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028B-5F32-4BBA-AB50-4D12C26C779F}">
  <dimension ref="A1:D443"/>
  <sheetViews>
    <sheetView workbookViewId="0"/>
  </sheetViews>
  <sheetFormatPr baseColWidth="10" defaultRowHeight="15.75" x14ac:dyDescent="0.25"/>
  <cols>
    <col min="1" max="1" width="40.42578125" style="63" bestFit="1" customWidth="1"/>
    <col min="2" max="2" width="11.42578125" style="66"/>
    <col min="3" max="3" width="26.42578125" style="63" bestFit="1" customWidth="1"/>
    <col min="4" max="4" width="10.140625" style="63" bestFit="1" customWidth="1"/>
    <col min="5" max="16384" width="11.42578125" style="63"/>
  </cols>
  <sheetData>
    <row r="1" spans="1:4" s="67" customFormat="1" x14ac:dyDescent="0.25">
      <c r="A1" s="68" t="s">
        <v>472</v>
      </c>
      <c r="B1" s="65" t="s">
        <v>481</v>
      </c>
      <c r="C1" s="68" t="s">
        <v>471</v>
      </c>
      <c r="D1" s="68" t="s">
        <v>9</v>
      </c>
    </row>
    <row r="2" spans="1:4" x14ac:dyDescent="0.25">
      <c r="A2" s="63" t="s">
        <v>452</v>
      </c>
      <c r="B2" s="66" t="s">
        <v>17</v>
      </c>
      <c r="C2" s="63" t="s">
        <v>28</v>
      </c>
      <c r="D2" s="64">
        <v>178500</v>
      </c>
    </row>
    <row r="3" spans="1:4" x14ac:dyDescent="0.25">
      <c r="A3" s="63" t="s">
        <v>456</v>
      </c>
      <c r="B3" s="66" t="s">
        <v>17</v>
      </c>
      <c r="C3" s="63" t="s">
        <v>28</v>
      </c>
      <c r="D3" s="64">
        <v>96250</v>
      </c>
    </row>
    <row r="4" spans="1:4" x14ac:dyDescent="0.25">
      <c r="A4" s="63" t="s">
        <v>451</v>
      </c>
      <c r="B4" s="66" t="s">
        <v>17</v>
      </c>
      <c r="C4" s="63" t="s">
        <v>28</v>
      </c>
      <c r="D4" s="64">
        <v>206167</v>
      </c>
    </row>
    <row r="5" spans="1:4" x14ac:dyDescent="0.25">
      <c r="A5" s="63" t="s">
        <v>355</v>
      </c>
      <c r="B5" s="66" t="s">
        <v>473</v>
      </c>
      <c r="C5" s="63" t="s">
        <v>28</v>
      </c>
      <c r="D5" s="64">
        <v>115147</v>
      </c>
    </row>
    <row r="6" spans="1:4" x14ac:dyDescent="0.25">
      <c r="A6" s="63" t="s">
        <v>97</v>
      </c>
      <c r="B6" s="66" t="s">
        <v>473</v>
      </c>
      <c r="C6" s="63" t="s">
        <v>28</v>
      </c>
      <c r="D6" s="64">
        <v>14241</v>
      </c>
    </row>
    <row r="7" spans="1:4" x14ac:dyDescent="0.25">
      <c r="A7" s="63" t="s">
        <v>250</v>
      </c>
      <c r="B7" s="66" t="s">
        <v>473</v>
      </c>
      <c r="C7" s="63" t="s">
        <v>28</v>
      </c>
      <c r="D7" s="64">
        <v>133321</v>
      </c>
    </row>
    <row r="8" spans="1:4" x14ac:dyDescent="0.25">
      <c r="A8" s="63" t="s">
        <v>399</v>
      </c>
      <c r="B8" s="66" t="s">
        <v>33</v>
      </c>
      <c r="C8" s="63" t="s">
        <v>28</v>
      </c>
      <c r="D8" s="64">
        <v>26760</v>
      </c>
    </row>
    <row r="9" spans="1:4" x14ac:dyDescent="0.25">
      <c r="A9" s="63" t="s">
        <v>397</v>
      </c>
      <c r="B9" s="66" t="s">
        <v>33</v>
      </c>
      <c r="C9" s="63" t="s">
        <v>28</v>
      </c>
      <c r="D9" s="64">
        <v>13500</v>
      </c>
    </row>
    <row r="10" spans="1:4" x14ac:dyDescent="0.25">
      <c r="A10" s="63" t="s">
        <v>315</v>
      </c>
      <c r="B10" s="66" t="s">
        <v>15</v>
      </c>
      <c r="C10" s="63" t="s">
        <v>28</v>
      </c>
      <c r="D10" s="64">
        <v>24569</v>
      </c>
    </row>
    <row r="11" spans="1:4" x14ac:dyDescent="0.25">
      <c r="A11" s="63" t="s">
        <v>326</v>
      </c>
      <c r="B11" s="66" t="s">
        <v>17</v>
      </c>
      <c r="C11" s="63" t="s">
        <v>28</v>
      </c>
      <c r="D11" s="64">
        <v>12438</v>
      </c>
    </row>
    <row r="12" spans="1:4" x14ac:dyDescent="0.25">
      <c r="A12" s="63" t="s">
        <v>460</v>
      </c>
      <c r="B12" s="66" t="s">
        <v>15</v>
      </c>
      <c r="C12" s="63" t="s">
        <v>28</v>
      </c>
      <c r="D12" s="64">
        <v>30000</v>
      </c>
    </row>
    <row r="13" spans="1:4" x14ac:dyDescent="0.25">
      <c r="A13" s="63" t="s">
        <v>351</v>
      </c>
      <c r="B13" s="66" t="s">
        <v>15</v>
      </c>
      <c r="C13" s="63" t="s">
        <v>28</v>
      </c>
      <c r="D13" s="64">
        <v>83275</v>
      </c>
    </row>
    <row r="14" spans="1:4" x14ac:dyDescent="0.25">
      <c r="A14" s="63" t="s">
        <v>224</v>
      </c>
      <c r="B14" s="66" t="s">
        <v>15</v>
      </c>
      <c r="C14" s="63" t="s">
        <v>28</v>
      </c>
      <c r="D14" s="64">
        <v>36000</v>
      </c>
    </row>
    <row r="15" spans="1:4" x14ac:dyDescent="0.25">
      <c r="A15" s="63" t="s">
        <v>467</v>
      </c>
      <c r="B15" s="66" t="s">
        <v>473</v>
      </c>
      <c r="C15" s="63" t="s">
        <v>28</v>
      </c>
      <c r="D15" s="64">
        <v>4000</v>
      </c>
    </row>
    <row r="16" spans="1:4" x14ac:dyDescent="0.25">
      <c r="A16" s="63" t="s">
        <v>34</v>
      </c>
      <c r="B16" s="66" t="s">
        <v>33</v>
      </c>
      <c r="C16" s="63" t="s">
        <v>28</v>
      </c>
      <c r="D16" s="63" t="s">
        <v>33</v>
      </c>
    </row>
    <row r="17" spans="1:4" x14ac:dyDescent="0.25">
      <c r="A17" s="63" t="s">
        <v>201</v>
      </c>
      <c r="B17" s="66" t="s">
        <v>17</v>
      </c>
      <c r="C17" s="63" t="s">
        <v>28</v>
      </c>
      <c r="D17" s="63" t="s">
        <v>33</v>
      </c>
    </row>
    <row r="18" spans="1:4" x14ac:dyDescent="0.25">
      <c r="A18" s="63" t="s">
        <v>301</v>
      </c>
      <c r="B18" s="66" t="s">
        <v>15</v>
      </c>
      <c r="C18" s="63" t="s">
        <v>28</v>
      </c>
      <c r="D18" s="64">
        <v>13603</v>
      </c>
    </row>
    <row r="19" spans="1:4" x14ac:dyDescent="0.25">
      <c r="A19" s="63" t="s">
        <v>340</v>
      </c>
      <c r="B19" s="66" t="s">
        <v>15</v>
      </c>
      <c r="C19" s="63" t="s">
        <v>28</v>
      </c>
      <c r="D19" s="63" t="s">
        <v>33</v>
      </c>
    </row>
    <row r="20" spans="1:4" x14ac:dyDescent="0.25">
      <c r="A20" s="63" t="s">
        <v>78</v>
      </c>
      <c r="B20" s="66" t="s">
        <v>17</v>
      </c>
      <c r="C20" s="63" t="s">
        <v>28</v>
      </c>
      <c r="D20" s="64">
        <v>2577</v>
      </c>
    </row>
    <row r="21" spans="1:4" x14ac:dyDescent="0.25">
      <c r="A21" s="63" t="s">
        <v>155</v>
      </c>
      <c r="B21" s="66" t="s">
        <v>17</v>
      </c>
      <c r="C21" s="63" t="s">
        <v>28</v>
      </c>
      <c r="D21" s="64">
        <v>2498</v>
      </c>
    </row>
    <row r="22" spans="1:4" x14ac:dyDescent="0.25">
      <c r="A22" s="63" t="s">
        <v>71</v>
      </c>
      <c r="B22" s="66" t="s">
        <v>17</v>
      </c>
      <c r="C22" s="63" t="s">
        <v>28</v>
      </c>
      <c r="D22" s="64">
        <v>3000</v>
      </c>
    </row>
    <row r="23" spans="1:4" x14ac:dyDescent="0.25">
      <c r="A23" s="63" t="s">
        <v>279</v>
      </c>
      <c r="B23" s="66" t="s">
        <v>480</v>
      </c>
      <c r="C23" s="63" t="s">
        <v>28</v>
      </c>
      <c r="D23" s="64">
        <v>23874</v>
      </c>
    </row>
    <row r="24" spans="1:4" x14ac:dyDescent="0.25">
      <c r="A24" s="63" t="s">
        <v>45</v>
      </c>
      <c r="B24" s="66" t="s">
        <v>33</v>
      </c>
      <c r="C24" s="63" t="s">
        <v>28</v>
      </c>
      <c r="D24" s="64">
        <v>13910</v>
      </c>
    </row>
    <row r="25" spans="1:4" x14ac:dyDescent="0.25">
      <c r="A25" s="63" t="s">
        <v>402</v>
      </c>
      <c r="B25" s="66" t="s">
        <v>33</v>
      </c>
      <c r="C25" s="63" t="s">
        <v>28</v>
      </c>
      <c r="D25" s="64">
        <v>118042</v>
      </c>
    </row>
    <row r="26" spans="1:4" x14ac:dyDescent="0.25">
      <c r="A26" s="63" t="s">
        <v>244</v>
      </c>
      <c r="B26" s="66" t="s">
        <v>15</v>
      </c>
      <c r="C26" s="63" t="s">
        <v>28</v>
      </c>
      <c r="D26" s="64">
        <v>99938</v>
      </c>
    </row>
    <row r="27" spans="1:4" x14ac:dyDescent="0.25">
      <c r="A27" s="63" t="s">
        <v>99</v>
      </c>
      <c r="B27" s="66" t="s">
        <v>15</v>
      </c>
      <c r="C27" s="63" t="s">
        <v>28</v>
      </c>
      <c r="D27" s="64">
        <v>6569</v>
      </c>
    </row>
    <row r="28" spans="1:4" x14ac:dyDescent="0.25">
      <c r="A28" s="63" t="s">
        <v>411</v>
      </c>
      <c r="B28" s="66" t="s">
        <v>15</v>
      </c>
      <c r="C28" s="63" t="s">
        <v>28</v>
      </c>
      <c r="D28" s="64">
        <v>123077</v>
      </c>
    </row>
    <row r="29" spans="1:4" x14ac:dyDescent="0.25">
      <c r="A29" s="63" t="s">
        <v>166</v>
      </c>
      <c r="B29" s="66" t="s">
        <v>17</v>
      </c>
      <c r="C29" s="63" t="s">
        <v>28</v>
      </c>
      <c r="D29" s="64">
        <v>28677</v>
      </c>
    </row>
    <row r="30" spans="1:4" x14ac:dyDescent="0.25">
      <c r="A30" s="63" t="s">
        <v>439</v>
      </c>
      <c r="B30" s="66" t="s">
        <v>17</v>
      </c>
      <c r="C30" s="63" t="s">
        <v>28</v>
      </c>
      <c r="D30" s="64">
        <v>96000</v>
      </c>
    </row>
    <row r="31" spans="1:4" x14ac:dyDescent="0.25">
      <c r="A31" s="63" t="s">
        <v>442</v>
      </c>
      <c r="B31" s="66" t="s">
        <v>17</v>
      </c>
      <c r="C31" s="63" t="s">
        <v>28</v>
      </c>
      <c r="D31" s="64">
        <v>96000</v>
      </c>
    </row>
    <row r="32" spans="1:4" x14ac:dyDescent="0.25">
      <c r="A32" s="63" t="s">
        <v>426</v>
      </c>
      <c r="B32" s="66" t="s">
        <v>33</v>
      </c>
      <c r="C32" s="63" t="s">
        <v>28</v>
      </c>
      <c r="D32" s="64">
        <v>62565</v>
      </c>
    </row>
    <row r="33" spans="1:4" x14ac:dyDescent="0.25">
      <c r="A33" s="63" t="s">
        <v>430</v>
      </c>
      <c r="B33" s="66" t="s">
        <v>17</v>
      </c>
      <c r="C33" s="63" t="s">
        <v>28</v>
      </c>
      <c r="D33" s="64">
        <v>72300</v>
      </c>
    </row>
    <row r="34" spans="1:4" x14ac:dyDescent="0.25">
      <c r="A34" s="63" t="s">
        <v>184</v>
      </c>
      <c r="B34" s="66" t="s">
        <v>17</v>
      </c>
      <c r="C34" s="63" t="s">
        <v>28</v>
      </c>
      <c r="D34" s="64">
        <v>2291</v>
      </c>
    </row>
    <row r="35" spans="1:4" x14ac:dyDescent="0.25">
      <c r="A35" s="63" t="s">
        <v>361</v>
      </c>
      <c r="B35" s="66" t="s">
        <v>15</v>
      </c>
      <c r="C35" s="63" t="s">
        <v>28</v>
      </c>
      <c r="D35" s="64">
        <v>50657</v>
      </c>
    </row>
    <row r="36" spans="1:4" x14ac:dyDescent="0.25">
      <c r="A36" s="63" t="s">
        <v>175</v>
      </c>
      <c r="B36" s="66" t="s">
        <v>15</v>
      </c>
      <c r="C36" s="63" t="s">
        <v>28</v>
      </c>
      <c r="D36" s="64">
        <v>43309</v>
      </c>
    </row>
    <row r="37" spans="1:4" x14ac:dyDescent="0.25">
      <c r="A37" s="63" t="s">
        <v>428</v>
      </c>
      <c r="B37" s="66" t="s">
        <v>15</v>
      </c>
      <c r="C37" s="63" t="s">
        <v>28</v>
      </c>
      <c r="D37" s="64">
        <v>39233</v>
      </c>
    </row>
    <row r="38" spans="1:4" x14ac:dyDescent="0.25">
      <c r="A38" s="63" t="s">
        <v>298</v>
      </c>
      <c r="B38" s="66" t="s">
        <v>15</v>
      </c>
      <c r="C38" s="63" t="s">
        <v>28</v>
      </c>
      <c r="D38" s="64">
        <v>20000</v>
      </c>
    </row>
    <row r="39" spans="1:4" x14ac:dyDescent="0.25">
      <c r="A39" s="63" t="s">
        <v>377</v>
      </c>
      <c r="B39" s="66" t="s">
        <v>15</v>
      </c>
      <c r="C39" s="63" t="s">
        <v>28</v>
      </c>
      <c r="D39" s="64">
        <v>10105</v>
      </c>
    </row>
    <row r="40" spans="1:4" x14ac:dyDescent="0.25">
      <c r="A40" s="63" t="s">
        <v>108</v>
      </c>
      <c r="B40" s="66" t="s">
        <v>15</v>
      </c>
      <c r="C40" s="63" t="s">
        <v>28</v>
      </c>
      <c r="D40" s="64">
        <v>8190</v>
      </c>
    </row>
    <row r="41" spans="1:4" x14ac:dyDescent="0.25">
      <c r="A41" s="63" t="s">
        <v>290</v>
      </c>
      <c r="B41" s="66" t="s">
        <v>17</v>
      </c>
      <c r="C41" s="63" t="s">
        <v>28</v>
      </c>
      <c r="D41" s="64">
        <v>11866</v>
      </c>
    </row>
    <row r="42" spans="1:4" x14ac:dyDescent="0.25">
      <c r="A42" s="63" t="s">
        <v>281</v>
      </c>
      <c r="B42" s="66" t="s">
        <v>479</v>
      </c>
      <c r="C42" s="63" t="s">
        <v>28</v>
      </c>
      <c r="D42" s="64">
        <v>8076</v>
      </c>
    </row>
    <row r="43" spans="1:4" x14ac:dyDescent="0.25">
      <c r="A43" s="63" t="s">
        <v>333</v>
      </c>
      <c r="B43" s="66" t="s">
        <v>15</v>
      </c>
      <c r="C43" s="63" t="s">
        <v>28</v>
      </c>
      <c r="D43" s="64">
        <v>178500</v>
      </c>
    </row>
    <row r="44" spans="1:4" x14ac:dyDescent="0.25">
      <c r="A44" s="63" t="s">
        <v>265</v>
      </c>
      <c r="B44" s="66" t="s">
        <v>15</v>
      </c>
      <c r="C44" s="63" t="s">
        <v>28</v>
      </c>
      <c r="D44" s="64">
        <v>21591</v>
      </c>
    </row>
    <row r="45" spans="1:4" x14ac:dyDescent="0.25">
      <c r="A45" s="63" t="s">
        <v>180</v>
      </c>
      <c r="B45" s="66" t="s">
        <v>17</v>
      </c>
      <c r="C45" s="63" t="s">
        <v>28</v>
      </c>
      <c r="D45" s="64">
        <v>22200</v>
      </c>
    </row>
    <row r="46" spans="1:4" x14ac:dyDescent="0.25">
      <c r="A46" s="63" t="s">
        <v>443</v>
      </c>
      <c r="B46" s="66" t="s">
        <v>15</v>
      </c>
      <c r="C46" s="63" t="s">
        <v>28</v>
      </c>
      <c r="D46" s="64">
        <v>18923</v>
      </c>
    </row>
    <row r="47" spans="1:4" x14ac:dyDescent="0.25">
      <c r="A47" s="63" t="s">
        <v>162</v>
      </c>
      <c r="B47" s="66" t="s">
        <v>15</v>
      </c>
      <c r="C47" s="63" t="s">
        <v>28</v>
      </c>
      <c r="D47" s="64">
        <v>10433</v>
      </c>
    </row>
    <row r="48" spans="1:4" x14ac:dyDescent="0.25">
      <c r="A48" s="63" t="s">
        <v>231</v>
      </c>
      <c r="B48" s="66" t="s">
        <v>15</v>
      </c>
      <c r="C48" s="63" t="s">
        <v>28</v>
      </c>
      <c r="D48" s="64">
        <v>11433</v>
      </c>
    </row>
    <row r="49" spans="1:4" x14ac:dyDescent="0.25">
      <c r="A49" s="63" t="s">
        <v>126</v>
      </c>
      <c r="B49" s="66" t="s">
        <v>15</v>
      </c>
      <c r="C49" s="63" t="s">
        <v>28</v>
      </c>
      <c r="D49" s="64">
        <v>5437</v>
      </c>
    </row>
    <row r="50" spans="1:4" x14ac:dyDescent="0.25">
      <c r="A50" s="63" t="s">
        <v>62</v>
      </c>
      <c r="B50" s="66" t="s">
        <v>33</v>
      </c>
      <c r="C50" s="63" t="s">
        <v>28</v>
      </c>
      <c r="D50" s="64">
        <v>7227</v>
      </c>
    </row>
    <row r="51" spans="1:4" x14ac:dyDescent="0.25">
      <c r="A51" s="63" t="s">
        <v>91</v>
      </c>
      <c r="B51" s="66" t="s">
        <v>15</v>
      </c>
      <c r="C51" s="63" t="s">
        <v>28</v>
      </c>
      <c r="D51" s="64">
        <v>7763</v>
      </c>
    </row>
    <row r="52" spans="1:4" x14ac:dyDescent="0.25">
      <c r="A52" s="63" t="s">
        <v>271</v>
      </c>
      <c r="B52" s="66" t="s">
        <v>17</v>
      </c>
      <c r="C52" s="63" t="s">
        <v>28</v>
      </c>
      <c r="D52" s="63" t="s">
        <v>33</v>
      </c>
    </row>
    <row r="53" spans="1:4" x14ac:dyDescent="0.25">
      <c r="A53" s="63" t="s">
        <v>461</v>
      </c>
      <c r="B53" s="66" t="s">
        <v>17</v>
      </c>
      <c r="C53" s="63" t="s">
        <v>28</v>
      </c>
      <c r="D53" s="64">
        <v>24239</v>
      </c>
    </row>
    <row r="54" spans="1:4" x14ac:dyDescent="0.25">
      <c r="A54" s="63" t="s">
        <v>322</v>
      </c>
      <c r="B54" s="66" t="s">
        <v>15</v>
      </c>
      <c r="C54" s="63" t="s">
        <v>28</v>
      </c>
      <c r="D54" s="64">
        <v>7073</v>
      </c>
    </row>
    <row r="55" spans="1:4" x14ac:dyDescent="0.25">
      <c r="A55" s="63" t="s">
        <v>223</v>
      </c>
      <c r="B55" s="66" t="s">
        <v>15</v>
      </c>
      <c r="C55" s="63" t="s">
        <v>28</v>
      </c>
      <c r="D55" s="64">
        <v>48932</v>
      </c>
    </row>
    <row r="56" spans="1:4" x14ac:dyDescent="0.25">
      <c r="A56" s="63" t="s">
        <v>168</v>
      </c>
      <c r="B56" s="66" t="s">
        <v>15</v>
      </c>
      <c r="C56" s="63" t="s">
        <v>28</v>
      </c>
      <c r="D56" s="63" t="s">
        <v>33</v>
      </c>
    </row>
    <row r="57" spans="1:4" x14ac:dyDescent="0.25">
      <c r="A57" s="63" t="s">
        <v>152</v>
      </c>
      <c r="B57" s="66" t="s">
        <v>15</v>
      </c>
      <c r="C57" s="63" t="s">
        <v>28</v>
      </c>
      <c r="D57" s="64">
        <v>70753</v>
      </c>
    </row>
    <row r="58" spans="1:4" x14ac:dyDescent="0.25">
      <c r="A58" s="63" t="s">
        <v>189</v>
      </c>
      <c r="B58" s="66" t="s">
        <v>15</v>
      </c>
      <c r="C58" s="63" t="s">
        <v>28</v>
      </c>
      <c r="D58" s="64">
        <v>36323</v>
      </c>
    </row>
    <row r="59" spans="1:4" x14ac:dyDescent="0.25">
      <c r="A59" s="63" t="s">
        <v>303</v>
      </c>
      <c r="B59" s="66" t="s">
        <v>15</v>
      </c>
      <c r="C59" s="63" t="s">
        <v>28</v>
      </c>
      <c r="D59" s="63" t="s">
        <v>33</v>
      </c>
    </row>
    <row r="60" spans="1:4" x14ac:dyDescent="0.25">
      <c r="A60" s="63" t="s">
        <v>389</v>
      </c>
      <c r="B60" s="66" t="s">
        <v>15</v>
      </c>
      <c r="C60" s="63" t="s">
        <v>28</v>
      </c>
      <c r="D60" s="64">
        <v>31498</v>
      </c>
    </row>
    <row r="61" spans="1:4" x14ac:dyDescent="0.25">
      <c r="A61" s="63" t="s">
        <v>248</v>
      </c>
      <c r="B61" s="66" t="s">
        <v>17</v>
      </c>
      <c r="C61" s="63" t="s">
        <v>28</v>
      </c>
      <c r="D61" s="63" t="s">
        <v>33</v>
      </c>
    </row>
    <row r="62" spans="1:4" x14ac:dyDescent="0.25">
      <c r="A62" s="63" t="s">
        <v>247</v>
      </c>
      <c r="B62" s="66" t="s">
        <v>15</v>
      </c>
      <c r="C62" s="63" t="s">
        <v>28</v>
      </c>
      <c r="D62" s="64">
        <v>6900</v>
      </c>
    </row>
    <row r="63" spans="1:4" x14ac:dyDescent="0.25">
      <c r="A63" s="63" t="s">
        <v>381</v>
      </c>
      <c r="B63" s="66" t="s">
        <v>15</v>
      </c>
      <c r="C63" s="63" t="s">
        <v>28</v>
      </c>
      <c r="D63" s="64">
        <v>208136</v>
      </c>
    </row>
    <row r="64" spans="1:4" x14ac:dyDescent="0.25">
      <c r="A64" s="63" t="s">
        <v>226</v>
      </c>
      <c r="B64" s="66" t="s">
        <v>15</v>
      </c>
      <c r="C64" s="63" t="s">
        <v>28</v>
      </c>
      <c r="D64" s="64">
        <v>87434</v>
      </c>
    </row>
    <row r="65" spans="1:4" x14ac:dyDescent="0.25">
      <c r="A65" s="63" t="s">
        <v>403</v>
      </c>
      <c r="B65" s="66" t="s">
        <v>33</v>
      </c>
      <c r="C65" s="63" t="s">
        <v>28</v>
      </c>
      <c r="D65" s="64">
        <v>65000</v>
      </c>
    </row>
    <row r="66" spans="1:4" x14ac:dyDescent="0.25">
      <c r="A66" s="63" t="s">
        <v>294</v>
      </c>
      <c r="B66" s="66" t="s">
        <v>15</v>
      </c>
      <c r="C66" s="63" t="s">
        <v>28</v>
      </c>
      <c r="D66" s="64">
        <v>230000</v>
      </c>
    </row>
    <row r="67" spans="1:4" x14ac:dyDescent="0.25">
      <c r="A67" s="63" t="s">
        <v>359</v>
      </c>
      <c r="B67" s="66" t="s">
        <v>15</v>
      </c>
      <c r="C67" s="63" t="s">
        <v>28</v>
      </c>
      <c r="D67" s="63" t="s">
        <v>33</v>
      </c>
    </row>
    <row r="68" spans="1:4" x14ac:dyDescent="0.25">
      <c r="A68" s="63" t="s">
        <v>368</v>
      </c>
      <c r="B68" s="66" t="s">
        <v>15</v>
      </c>
      <c r="C68" s="63" t="s">
        <v>28</v>
      </c>
      <c r="D68" s="64">
        <v>62319</v>
      </c>
    </row>
    <row r="69" spans="1:4" x14ac:dyDescent="0.25">
      <c r="A69" s="63" t="s">
        <v>354</v>
      </c>
      <c r="B69" s="66" t="s">
        <v>15</v>
      </c>
      <c r="C69" s="63" t="s">
        <v>28</v>
      </c>
      <c r="D69" s="64">
        <v>138587</v>
      </c>
    </row>
    <row r="70" spans="1:4" x14ac:dyDescent="0.25">
      <c r="A70" s="63" t="s">
        <v>203</v>
      </c>
      <c r="B70" s="66" t="s">
        <v>15</v>
      </c>
      <c r="C70" s="63" t="s">
        <v>28</v>
      </c>
      <c r="D70" s="64">
        <v>5169</v>
      </c>
    </row>
    <row r="71" spans="1:4" x14ac:dyDescent="0.25">
      <c r="A71" s="63" t="s">
        <v>414</v>
      </c>
      <c r="B71" s="66" t="s">
        <v>33</v>
      </c>
      <c r="C71" s="63" t="s">
        <v>28</v>
      </c>
      <c r="D71" s="64">
        <v>78500</v>
      </c>
    </row>
    <row r="72" spans="1:4" x14ac:dyDescent="0.25">
      <c r="A72" s="63" t="s">
        <v>181</v>
      </c>
      <c r="B72" s="66" t="s">
        <v>17</v>
      </c>
      <c r="C72" s="63" t="s">
        <v>28</v>
      </c>
      <c r="D72" s="63" t="s">
        <v>33</v>
      </c>
    </row>
    <row r="73" spans="1:4" x14ac:dyDescent="0.25">
      <c r="A73" s="63" t="s">
        <v>182</v>
      </c>
      <c r="B73" s="66" t="s">
        <v>17</v>
      </c>
      <c r="C73" s="63" t="s">
        <v>28</v>
      </c>
      <c r="D73" s="63" t="s">
        <v>33</v>
      </c>
    </row>
    <row r="74" spans="1:4" x14ac:dyDescent="0.25">
      <c r="A74" s="63" t="s">
        <v>183</v>
      </c>
      <c r="B74" s="66" t="s">
        <v>17</v>
      </c>
      <c r="C74" s="63" t="s">
        <v>28</v>
      </c>
      <c r="D74" s="63" t="s">
        <v>33</v>
      </c>
    </row>
    <row r="75" spans="1:4" x14ac:dyDescent="0.25">
      <c r="A75" s="63" t="s">
        <v>374</v>
      </c>
      <c r="B75" s="66" t="s">
        <v>33</v>
      </c>
      <c r="C75" s="63" t="s">
        <v>28</v>
      </c>
      <c r="D75" s="64">
        <v>63835</v>
      </c>
    </row>
    <row r="76" spans="1:4" x14ac:dyDescent="0.25">
      <c r="A76" s="63" t="s">
        <v>438</v>
      </c>
      <c r="B76" s="66" t="s">
        <v>17</v>
      </c>
      <c r="C76" s="63" t="s">
        <v>28</v>
      </c>
      <c r="D76" s="64">
        <v>15477</v>
      </c>
    </row>
    <row r="77" spans="1:4" x14ac:dyDescent="0.25">
      <c r="A77" s="63" t="s">
        <v>103</v>
      </c>
      <c r="B77" s="66" t="s">
        <v>15</v>
      </c>
      <c r="C77" s="63" t="s">
        <v>28</v>
      </c>
      <c r="D77" s="63" t="s">
        <v>33</v>
      </c>
    </row>
    <row r="78" spans="1:4" x14ac:dyDescent="0.25">
      <c r="A78" s="63" t="s">
        <v>150</v>
      </c>
      <c r="B78" s="66" t="s">
        <v>15</v>
      </c>
      <c r="C78" s="63" t="s">
        <v>28</v>
      </c>
      <c r="D78" s="64">
        <v>48796</v>
      </c>
    </row>
    <row r="79" spans="1:4" x14ac:dyDescent="0.25">
      <c r="A79" s="63" t="s">
        <v>188</v>
      </c>
      <c r="B79" s="66" t="s">
        <v>15</v>
      </c>
      <c r="C79" s="63" t="s">
        <v>28</v>
      </c>
      <c r="D79" s="64">
        <v>14500</v>
      </c>
    </row>
    <row r="80" spans="1:4" x14ac:dyDescent="0.25">
      <c r="A80" s="63" t="s">
        <v>418</v>
      </c>
      <c r="B80" s="66" t="s">
        <v>33</v>
      </c>
      <c r="C80" s="63" t="s">
        <v>28</v>
      </c>
      <c r="D80" s="64">
        <v>150000</v>
      </c>
    </row>
    <row r="81" spans="1:4" x14ac:dyDescent="0.25">
      <c r="A81" s="63" t="s">
        <v>375</v>
      </c>
      <c r="B81" s="66" t="s">
        <v>33</v>
      </c>
      <c r="C81" s="63" t="s">
        <v>28</v>
      </c>
      <c r="D81" s="64">
        <v>5203</v>
      </c>
    </row>
    <row r="82" spans="1:4" x14ac:dyDescent="0.25">
      <c r="A82" s="63" t="s">
        <v>210</v>
      </c>
      <c r="B82" s="66" t="s">
        <v>15</v>
      </c>
      <c r="C82" s="63" t="s">
        <v>28</v>
      </c>
      <c r="D82" s="64">
        <v>11000</v>
      </c>
    </row>
    <row r="83" spans="1:4" x14ac:dyDescent="0.25">
      <c r="A83" s="63" t="s">
        <v>76</v>
      </c>
      <c r="B83" s="66" t="s">
        <v>15</v>
      </c>
      <c r="C83" s="63" t="s">
        <v>28</v>
      </c>
      <c r="D83" s="64">
        <v>5729</v>
      </c>
    </row>
    <row r="84" spans="1:4" x14ac:dyDescent="0.25">
      <c r="A84" s="63" t="s">
        <v>70</v>
      </c>
      <c r="B84" s="66" t="s">
        <v>17</v>
      </c>
      <c r="C84" s="63" t="s">
        <v>28</v>
      </c>
      <c r="D84" s="64">
        <v>1640</v>
      </c>
    </row>
    <row r="85" spans="1:4" x14ac:dyDescent="0.25">
      <c r="A85" s="63" t="s">
        <v>101</v>
      </c>
      <c r="B85" s="66" t="s">
        <v>17</v>
      </c>
      <c r="C85" s="63" t="s">
        <v>28</v>
      </c>
      <c r="D85" s="63" t="s">
        <v>33</v>
      </c>
    </row>
    <row r="86" spans="1:4" x14ac:dyDescent="0.25">
      <c r="A86" s="63" t="s">
        <v>291</v>
      </c>
      <c r="B86" s="66" t="s">
        <v>17</v>
      </c>
      <c r="C86" s="63" t="s">
        <v>28</v>
      </c>
      <c r="D86" s="64">
        <v>60467</v>
      </c>
    </row>
    <row r="87" spans="1:4" x14ac:dyDescent="0.25">
      <c r="A87" s="63" t="s">
        <v>136</v>
      </c>
      <c r="B87" s="66" t="s">
        <v>15</v>
      </c>
      <c r="C87" s="63" t="s">
        <v>28</v>
      </c>
      <c r="D87" s="64">
        <v>34339</v>
      </c>
    </row>
    <row r="88" spans="1:4" x14ac:dyDescent="0.25">
      <c r="A88" s="63" t="s">
        <v>263</v>
      </c>
      <c r="B88" s="66" t="s">
        <v>15</v>
      </c>
      <c r="C88" s="63" t="s">
        <v>28</v>
      </c>
      <c r="D88" s="64">
        <v>39250</v>
      </c>
    </row>
    <row r="89" spans="1:4" x14ac:dyDescent="0.25">
      <c r="A89" s="63" t="s">
        <v>83</v>
      </c>
      <c r="B89" s="66" t="s">
        <v>15</v>
      </c>
      <c r="C89" s="63" t="s">
        <v>28</v>
      </c>
      <c r="D89" s="64">
        <v>13654</v>
      </c>
    </row>
    <row r="90" spans="1:4" x14ac:dyDescent="0.25">
      <c r="A90" s="63" t="s">
        <v>413</v>
      </c>
      <c r="B90" s="66" t="s">
        <v>33</v>
      </c>
      <c r="C90" s="63" t="s">
        <v>28</v>
      </c>
      <c r="D90" s="64">
        <v>66163</v>
      </c>
    </row>
    <row r="91" spans="1:4" x14ac:dyDescent="0.25">
      <c r="A91" s="63" t="s">
        <v>64</v>
      </c>
      <c r="B91" s="66" t="s">
        <v>33</v>
      </c>
      <c r="C91" s="63" t="s">
        <v>28</v>
      </c>
      <c r="D91" s="64">
        <v>38000</v>
      </c>
    </row>
    <row r="92" spans="1:4" x14ac:dyDescent="0.25">
      <c r="A92" s="63" t="s">
        <v>362</v>
      </c>
      <c r="B92" s="66" t="s">
        <v>15</v>
      </c>
      <c r="C92" s="63" t="s">
        <v>28</v>
      </c>
      <c r="D92" s="64">
        <v>92364</v>
      </c>
    </row>
    <row r="93" spans="1:4" x14ac:dyDescent="0.25">
      <c r="A93" s="63" t="s">
        <v>337</v>
      </c>
      <c r="B93" s="66" t="s">
        <v>15</v>
      </c>
      <c r="C93" s="63" t="s">
        <v>28</v>
      </c>
      <c r="D93" s="64">
        <v>108350</v>
      </c>
    </row>
    <row r="94" spans="1:4" x14ac:dyDescent="0.25">
      <c r="A94" s="63" t="s">
        <v>65</v>
      </c>
      <c r="B94" s="66" t="s">
        <v>33</v>
      </c>
      <c r="C94" s="63" t="s">
        <v>28</v>
      </c>
      <c r="D94" s="64">
        <v>65839</v>
      </c>
    </row>
    <row r="95" spans="1:4" x14ac:dyDescent="0.25">
      <c r="A95" s="63" t="s">
        <v>391</v>
      </c>
      <c r="B95" s="66" t="s">
        <v>15</v>
      </c>
      <c r="C95" s="63" t="s">
        <v>28</v>
      </c>
      <c r="D95" s="64">
        <v>117950</v>
      </c>
    </row>
    <row r="96" spans="1:4" x14ac:dyDescent="0.25">
      <c r="A96" s="63" t="s">
        <v>404</v>
      </c>
      <c r="B96" s="66" t="s">
        <v>33</v>
      </c>
      <c r="C96" s="63" t="s">
        <v>28</v>
      </c>
      <c r="D96" s="64">
        <v>59011</v>
      </c>
    </row>
    <row r="97" spans="1:4" x14ac:dyDescent="0.25">
      <c r="A97" s="63" t="s">
        <v>174</v>
      </c>
      <c r="B97" s="66" t="s">
        <v>17</v>
      </c>
      <c r="C97" s="63" t="s">
        <v>28</v>
      </c>
      <c r="D97" s="64">
        <v>53250</v>
      </c>
    </row>
    <row r="98" spans="1:4" x14ac:dyDescent="0.25">
      <c r="A98" s="63" t="s">
        <v>145</v>
      </c>
      <c r="B98" s="66" t="s">
        <v>17</v>
      </c>
      <c r="C98" s="63" t="s">
        <v>28</v>
      </c>
      <c r="D98" s="63" t="s">
        <v>33</v>
      </c>
    </row>
    <row r="99" spans="1:4" x14ac:dyDescent="0.25">
      <c r="A99" s="63" t="s">
        <v>450</v>
      </c>
      <c r="B99" s="66" t="s">
        <v>15</v>
      </c>
      <c r="C99" s="63" t="s">
        <v>28</v>
      </c>
      <c r="D99" s="64">
        <v>124176</v>
      </c>
    </row>
    <row r="100" spans="1:4" x14ac:dyDescent="0.25">
      <c r="A100" s="63" t="s">
        <v>58</v>
      </c>
      <c r="B100" s="66" t="s">
        <v>33</v>
      </c>
      <c r="C100" s="63" t="s">
        <v>28</v>
      </c>
      <c r="D100" s="64">
        <v>56333</v>
      </c>
    </row>
    <row r="101" spans="1:4" x14ac:dyDescent="0.25">
      <c r="A101" s="63" t="s">
        <v>264</v>
      </c>
      <c r="B101" s="66" t="s">
        <v>15</v>
      </c>
      <c r="C101" s="63" t="s">
        <v>28</v>
      </c>
      <c r="D101" s="64">
        <v>57917</v>
      </c>
    </row>
    <row r="102" spans="1:4" x14ac:dyDescent="0.25">
      <c r="A102" s="63" t="s">
        <v>412</v>
      </c>
      <c r="B102" s="66" t="s">
        <v>33</v>
      </c>
      <c r="C102" s="63" t="s">
        <v>28</v>
      </c>
      <c r="D102" s="64">
        <v>67733</v>
      </c>
    </row>
    <row r="103" spans="1:4" x14ac:dyDescent="0.25">
      <c r="A103" s="63" t="s">
        <v>146</v>
      </c>
      <c r="B103" s="66" t="s">
        <v>17</v>
      </c>
      <c r="C103" s="63" t="s">
        <v>28</v>
      </c>
      <c r="D103" s="63" t="s">
        <v>33</v>
      </c>
    </row>
    <row r="104" spans="1:4" x14ac:dyDescent="0.25">
      <c r="A104" s="63" t="s">
        <v>158</v>
      </c>
      <c r="B104" s="66" t="s">
        <v>15</v>
      </c>
      <c r="C104" s="63" t="s">
        <v>28</v>
      </c>
      <c r="D104" s="64">
        <v>30595</v>
      </c>
    </row>
    <row r="105" spans="1:4" x14ac:dyDescent="0.25">
      <c r="A105" s="63" t="s">
        <v>369</v>
      </c>
      <c r="B105" s="66" t="s">
        <v>15</v>
      </c>
      <c r="C105" s="63" t="s">
        <v>28</v>
      </c>
      <c r="D105" s="63" t="s">
        <v>33</v>
      </c>
    </row>
    <row r="106" spans="1:4" x14ac:dyDescent="0.25">
      <c r="A106" s="63" t="s">
        <v>170</v>
      </c>
      <c r="B106" s="66" t="s">
        <v>15</v>
      </c>
      <c r="C106" s="63" t="s">
        <v>28</v>
      </c>
      <c r="D106" s="64">
        <v>54506</v>
      </c>
    </row>
    <row r="107" spans="1:4" x14ac:dyDescent="0.25">
      <c r="A107" s="63" t="s">
        <v>266</v>
      </c>
      <c r="B107" s="66" t="s">
        <v>15</v>
      </c>
      <c r="C107" s="63" t="s">
        <v>28</v>
      </c>
      <c r="D107" s="64">
        <v>26207</v>
      </c>
    </row>
    <row r="108" spans="1:4" x14ac:dyDescent="0.25">
      <c r="A108" s="63" t="s">
        <v>139</v>
      </c>
      <c r="B108" s="66" t="s">
        <v>476</v>
      </c>
      <c r="C108" s="63" t="s">
        <v>28</v>
      </c>
      <c r="D108" s="64">
        <v>160000</v>
      </c>
    </row>
    <row r="109" spans="1:4" x14ac:dyDescent="0.25">
      <c r="A109" s="63" t="s">
        <v>114</v>
      </c>
      <c r="B109" s="66" t="s">
        <v>15</v>
      </c>
      <c r="C109" s="63" t="s">
        <v>28</v>
      </c>
      <c r="D109" s="64">
        <v>46468</v>
      </c>
    </row>
    <row r="110" spans="1:4" x14ac:dyDescent="0.25">
      <c r="A110" s="63" t="s">
        <v>262</v>
      </c>
      <c r="B110" s="66" t="s">
        <v>15</v>
      </c>
      <c r="C110" s="63" t="s">
        <v>28</v>
      </c>
      <c r="D110" s="64">
        <v>34659</v>
      </c>
    </row>
    <row r="111" spans="1:4" x14ac:dyDescent="0.25">
      <c r="A111" s="63" t="s">
        <v>113</v>
      </c>
      <c r="B111" s="66" t="s">
        <v>15</v>
      </c>
      <c r="C111" s="63" t="s">
        <v>28</v>
      </c>
      <c r="D111" s="63" t="s">
        <v>33</v>
      </c>
    </row>
    <row r="112" spans="1:4" x14ac:dyDescent="0.25">
      <c r="A112" s="63" t="s">
        <v>59</v>
      </c>
      <c r="B112" s="66" t="s">
        <v>33</v>
      </c>
      <c r="C112" s="63" t="s">
        <v>28</v>
      </c>
      <c r="D112" s="63" t="s">
        <v>33</v>
      </c>
    </row>
    <row r="113" spans="1:4" x14ac:dyDescent="0.25">
      <c r="A113" s="63" t="s">
        <v>60</v>
      </c>
      <c r="B113" s="66" t="s">
        <v>33</v>
      </c>
      <c r="C113" s="63" t="s">
        <v>28</v>
      </c>
      <c r="D113" s="63" t="s">
        <v>33</v>
      </c>
    </row>
    <row r="114" spans="1:4" x14ac:dyDescent="0.25">
      <c r="A114" s="63" t="s">
        <v>144</v>
      </c>
      <c r="B114" s="66" t="s">
        <v>17</v>
      </c>
      <c r="C114" s="63" t="s">
        <v>28</v>
      </c>
      <c r="D114" s="64">
        <v>6000</v>
      </c>
    </row>
    <row r="115" spans="1:4" x14ac:dyDescent="0.25">
      <c r="A115" s="63" t="s">
        <v>468</v>
      </c>
      <c r="B115" s="66" t="s">
        <v>15</v>
      </c>
      <c r="C115" s="63" t="s">
        <v>28</v>
      </c>
      <c r="D115" s="64">
        <v>95000</v>
      </c>
    </row>
    <row r="116" spans="1:4" x14ac:dyDescent="0.25">
      <c r="A116" s="63" t="s">
        <v>200</v>
      </c>
      <c r="B116" s="66" t="s">
        <v>33</v>
      </c>
      <c r="C116" s="63" t="s">
        <v>28</v>
      </c>
      <c r="D116" s="64">
        <v>36000</v>
      </c>
    </row>
    <row r="117" spans="1:4" x14ac:dyDescent="0.25">
      <c r="A117" s="63" t="s">
        <v>462</v>
      </c>
      <c r="B117" s="66" t="s">
        <v>15</v>
      </c>
      <c r="C117" s="63" t="s">
        <v>28</v>
      </c>
      <c r="D117" s="64">
        <v>20356</v>
      </c>
    </row>
    <row r="118" spans="1:4" x14ac:dyDescent="0.25">
      <c r="A118" s="63" t="s">
        <v>270</v>
      </c>
      <c r="B118" s="66" t="s">
        <v>17</v>
      </c>
      <c r="C118" s="63" t="s">
        <v>28</v>
      </c>
      <c r="D118" s="63" t="s">
        <v>33</v>
      </c>
    </row>
    <row r="119" spans="1:4" x14ac:dyDescent="0.25">
      <c r="A119" s="63" t="s">
        <v>269</v>
      </c>
      <c r="B119" s="66" t="s">
        <v>17</v>
      </c>
      <c r="C119" s="63" t="s">
        <v>28</v>
      </c>
      <c r="D119" s="63" t="s">
        <v>33</v>
      </c>
    </row>
    <row r="120" spans="1:4" x14ac:dyDescent="0.25">
      <c r="A120" s="63" t="s">
        <v>237</v>
      </c>
      <c r="B120" s="66" t="s">
        <v>15</v>
      </c>
      <c r="C120" s="63" t="s">
        <v>28</v>
      </c>
      <c r="D120" s="64">
        <v>25387</v>
      </c>
    </row>
    <row r="121" spans="1:4" x14ac:dyDescent="0.25">
      <c r="A121" s="63" t="s">
        <v>331</v>
      </c>
      <c r="B121" s="66" t="s">
        <v>15</v>
      </c>
      <c r="C121" s="63" t="s">
        <v>28</v>
      </c>
      <c r="D121" s="64">
        <v>57587</v>
      </c>
    </row>
    <row r="122" spans="1:4" x14ac:dyDescent="0.25">
      <c r="A122" s="63" t="s">
        <v>396</v>
      </c>
      <c r="B122" s="66" t="s">
        <v>33</v>
      </c>
      <c r="C122" s="63" t="s">
        <v>28</v>
      </c>
      <c r="D122" s="64">
        <v>21266</v>
      </c>
    </row>
    <row r="123" spans="1:4" x14ac:dyDescent="0.25">
      <c r="A123" s="63" t="s">
        <v>259</v>
      </c>
      <c r="B123" s="66" t="s">
        <v>474</v>
      </c>
      <c r="C123" s="63" t="s">
        <v>28</v>
      </c>
      <c r="D123" s="63" t="s">
        <v>33</v>
      </c>
    </row>
    <row r="124" spans="1:4" x14ac:dyDescent="0.25">
      <c r="A124" s="63" t="s">
        <v>219</v>
      </c>
      <c r="B124" s="66" t="s">
        <v>15</v>
      </c>
      <c r="C124" s="63" t="s">
        <v>28</v>
      </c>
      <c r="D124" s="64">
        <v>38195</v>
      </c>
    </row>
    <row r="125" spans="1:4" x14ac:dyDescent="0.25">
      <c r="A125" s="63" t="s">
        <v>323</v>
      </c>
      <c r="B125" s="66" t="s">
        <v>15</v>
      </c>
      <c r="C125" s="63" t="s">
        <v>28</v>
      </c>
      <c r="D125" s="64">
        <v>35188</v>
      </c>
    </row>
    <row r="126" spans="1:4" x14ac:dyDescent="0.25">
      <c r="A126" s="63" t="s">
        <v>212</v>
      </c>
      <c r="B126" s="66" t="s">
        <v>15</v>
      </c>
      <c r="C126" s="63" t="s">
        <v>28</v>
      </c>
      <c r="D126" s="64">
        <v>23388</v>
      </c>
    </row>
    <row r="127" spans="1:4" x14ac:dyDescent="0.25">
      <c r="A127" s="63" t="s">
        <v>178</v>
      </c>
      <c r="B127" s="66" t="s">
        <v>15</v>
      </c>
      <c r="C127" s="63" t="s">
        <v>28</v>
      </c>
      <c r="D127" s="64">
        <v>27108</v>
      </c>
    </row>
    <row r="128" spans="1:4" x14ac:dyDescent="0.25">
      <c r="A128" s="63" t="s">
        <v>372</v>
      </c>
      <c r="B128" s="66" t="s">
        <v>15</v>
      </c>
      <c r="C128" s="63" t="s">
        <v>28</v>
      </c>
      <c r="D128" s="63" t="s">
        <v>33</v>
      </c>
    </row>
    <row r="129" spans="1:4" x14ac:dyDescent="0.25">
      <c r="A129" s="63" t="s">
        <v>437</v>
      </c>
      <c r="B129" s="66" t="s">
        <v>17</v>
      </c>
      <c r="C129" s="63" t="s">
        <v>28</v>
      </c>
      <c r="D129" s="64">
        <v>10787</v>
      </c>
    </row>
    <row r="130" spans="1:4" x14ac:dyDescent="0.25">
      <c r="A130" s="63" t="s">
        <v>191</v>
      </c>
      <c r="B130" s="66" t="s">
        <v>15</v>
      </c>
      <c r="C130" s="63" t="s">
        <v>28</v>
      </c>
      <c r="D130" s="64">
        <v>55155</v>
      </c>
    </row>
    <row r="131" spans="1:4" x14ac:dyDescent="0.25">
      <c r="A131" s="63" t="s">
        <v>385</v>
      </c>
      <c r="B131" s="66" t="s">
        <v>17</v>
      </c>
      <c r="C131" s="63" t="s">
        <v>28</v>
      </c>
      <c r="D131" s="64">
        <v>5905</v>
      </c>
    </row>
    <row r="132" spans="1:4" x14ac:dyDescent="0.25">
      <c r="A132" s="63" t="s">
        <v>194</v>
      </c>
      <c r="B132" s="66" t="s">
        <v>17</v>
      </c>
      <c r="C132" s="63" t="s">
        <v>28</v>
      </c>
      <c r="D132" s="64">
        <v>9086</v>
      </c>
    </row>
    <row r="133" spans="1:4" x14ac:dyDescent="0.25">
      <c r="A133" s="63" t="s">
        <v>38</v>
      </c>
      <c r="B133" s="66" t="s">
        <v>473</v>
      </c>
      <c r="C133" s="63" t="s">
        <v>28</v>
      </c>
      <c r="D133" s="64">
        <v>20680</v>
      </c>
    </row>
    <row r="134" spans="1:4" x14ac:dyDescent="0.25">
      <c r="A134" s="63" t="s">
        <v>213</v>
      </c>
      <c r="B134" s="66" t="s">
        <v>17</v>
      </c>
      <c r="C134" s="63" t="s">
        <v>28</v>
      </c>
      <c r="D134" s="63" t="s">
        <v>33</v>
      </c>
    </row>
    <row r="135" spans="1:4" x14ac:dyDescent="0.25">
      <c r="A135" s="63" t="s">
        <v>254</v>
      </c>
      <c r="B135" s="66" t="s">
        <v>17</v>
      </c>
      <c r="C135" s="63" t="s">
        <v>28</v>
      </c>
      <c r="D135" s="63" t="s">
        <v>33</v>
      </c>
    </row>
    <row r="136" spans="1:4" x14ac:dyDescent="0.25">
      <c r="A136" s="63" t="s">
        <v>66</v>
      </c>
      <c r="B136" s="66" t="s">
        <v>15</v>
      </c>
      <c r="C136" s="63" t="s">
        <v>28</v>
      </c>
      <c r="D136" s="64">
        <v>12005</v>
      </c>
    </row>
    <row r="137" spans="1:4" x14ac:dyDescent="0.25">
      <c r="A137" s="63" t="s">
        <v>358</v>
      </c>
      <c r="B137" s="66" t="s">
        <v>15</v>
      </c>
      <c r="C137" s="63" t="s">
        <v>28</v>
      </c>
      <c r="D137" s="64">
        <v>19798</v>
      </c>
    </row>
    <row r="138" spans="1:4" x14ac:dyDescent="0.25">
      <c r="A138" s="63" t="s">
        <v>364</v>
      </c>
      <c r="B138" s="66" t="s">
        <v>33</v>
      </c>
      <c r="C138" s="63" t="s">
        <v>28</v>
      </c>
      <c r="D138" s="64">
        <v>18816</v>
      </c>
    </row>
    <row r="139" spans="1:4" x14ac:dyDescent="0.25">
      <c r="A139" s="63" t="s">
        <v>102</v>
      </c>
      <c r="B139" s="66" t="s">
        <v>479</v>
      </c>
      <c r="C139" s="63" t="s">
        <v>28</v>
      </c>
      <c r="D139" s="64">
        <v>12825</v>
      </c>
    </row>
    <row r="140" spans="1:4" x14ac:dyDescent="0.25">
      <c r="A140" s="63" t="s">
        <v>257</v>
      </c>
      <c r="B140" s="66" t="s">
        <v>17</v>
      </c>
      <c r="C140" s="63" t="s">
        <v>28</v>
      </c>
      <c r="D140" s="63" t="s">
        <v>33</v>
      </c>
    </row>
    <row r="141" spans="1:4" x14ac:dyDescent="0.25">
      <c r="A141" s="63" t="s">
        <v>384</v>
      </c>
      <c r="B141" s="66" t="s">
        <v>17</v>
      </c>
      <c r="C141" s="63" t="s">
        <v>28</v>
      </c>
      <c r="D141" s="64">
        <v>31270</v>
      </c>
    </row>
    <row r="142" spans="1:4" x14ac:dyDescent="0.25">
      <c r="A142" s="63" t="s">
        <v>349</v>
      </c>
      <c r="B142" s="66" t="s">
        <v>33</v>
      </c>
      <c r="C142" s="63" t="s">
        <v>28</v>
      </c>
      <c r="D142" s="64">
        <v>4550</v>
      </c>
    </row>
    <row r="143" spans="1:4" x14ac:dyDescent="0.25">
      <c r="A143" s="63" t="s">
        <v>392</v>
      </c>
      <c r="B143" s="66" t="s">
        <v>17</v>
      </c>
      <c r="C143" s="63" t="s">
        <v>28</v>
      </c>
      <c r="D143" s="64">
        <v>4810</v>
      </c>
    </row>
    <row r="144" spans="1:4" x14ac:dyDescent="0.25">
      <c r="A144" s="63" t="s">
        <v>334</v>
      </c>
      <c r="B144" s="66" t="s">
        <v>15</v>
      </c>
      <c r="C144" s="63" t="s">
        <v>28</v>
      </c>
      <c r="D144" s="64">
        <v>73957</v>
      </c>
    </row>
    <row r="145" spans="1:4" x14ac:dyDescent="0.25">
      <c r="A145" s="63" t="s">
        <v>260</v>
      </c>
      <c r="B145" s="66" t="s">
        <v>17</v>
      </c>
      <c r="C145" s="63" t="s">
        <v>28</v>
      </c>
      <c r="D145" s="63" t="s">
        <v>33</v>
      </c>
    </row>
    <row r="146" spans="1:4" x14ac:dyDescent="0.25">
      <c r="A146" s="63" t="s">
        <v>345</v>
      </c>
      <c r="B146" s="66" t="s">
        <v>473</v>
      </c>
      <c r="C146" s="63" t="s">
        <v>28</v>
      </c>
      <c r="D146" s="64">
        <v>4200</v>
      </c>
    </row>
    <row r="147" spans="1:4" x14ac:dyDescent="0.25">
      <c r="A147" s="63" t="s">
        <v>344</v>
      </c>
      <c r="B147" s="66" t="s">
        <v>473</v>
      </c>
      <c r="C147" s="63" t="s">
        <v>28</v>
      </c>
      <c r="D147" s="63" t="s">
        <v>33</v>
      </c>
    </row>
    <row r="148" spans="1:4" x14ac:dyDescent="0.25">
      <c r="A148" s="63" t="s">
        <v>256</v>
      </c>
      <c r="B148" s="66" t="s">
        <v>478</v>
      </c>
      <c r="C148" s="63" t="s">
        <v>28</v>
      </c>
      <c r="D148" s="64">
        <v>25500</v>
      </c>
    </row>
    <row r="149" spans="1:4" x14ac:dyDescent="0.25">
      <c r="A149" s="63" t="s">
        <v>343</v>
      </c>
      <c r="B149" s="66" t="s">
        <v>473</v>
      </c>
      <c r="C149" s="63" t="s">
        <v>28</v>
      </c>
      <c r="D149" s="64">
        <v>20001</v>
      </c>
    </row>
    <row r="150" spans="1:4" x14ac:dyDescent="0.25">
      <c r="A150" s="63" t="s">
        <v>258</v>
      </c>
      <c r="B150" s="66" t="s">
        <v>473</v>
      </c>
      <c r="C150" s="63" t="s">
        <v>28</v>
      </c>
      <c r="D150" s="64">
        <v>20758</v>
      </c>
    </row>
    <row r="151" spans="1:4" x14ac:dyDescent="0.25">
      <c r="A151" s="63" t="s">
        <v>100</v>
      </c>
      <c r="B151" s="66" t="s">
        <v>473</v>
      </c>
      <c r="C151" s="63" t="s">
        <v>28</v>
      </c>
      <c r="D151" s="64">
        <v>23225</v>
      </c>
    </row>
    <row r="152" spans="1:4" x14ac:dyDescent="0.25">
      <c r="A152" s="63" t="s">
        <v>395</v>
      </c>
      <c r="B152" s="66" t="s">
        <v>33</v>
      </c>
      <c r="C152" s="63" t="s">
        <v>28</v>
      </c>
      <c r="D152" s="64">
        <v>25455</v>
      </c>
    </row>
    <row r="153" spans="1:4" x14ac:dyDescent="0.25">
      <c r="A153" s="63" t="s">
        <v>371</v>
      </c>
      <c r="B153" s="66" t="s">
        <v>17</v>
      </c>
      <c r="C153" s="63" t="s">
        <v>28</v>
      </c>
      <c r="D153" s="64">
        <v>16422</v>
      </c>
    </row>
    <row r="154" spans="1:4" x14ac:dyDescent="0.25">
      <c r="A154" s="63" t="s">
        <v>338</v>
      </c>
      <c r="B154" s="66" t="s">
        <v>477</v>
      </c>
      <c r="C154" s="63" t="s">
        <v>28</v>
      </c>
      <c r="D154" s="64">
        <v>23625</v>
      </c>
    </row>
    <row r="155" spans="1:4" x14ac:dyDescent="0.25">
      <c r="A155" s="63" t="s">
        <v>431</v>
      </c>
      <c r="B155" s="66" t="s">
        <v>17</v>
      </c>
      <c r="C155" s="63" t="s">
        <v>28</v>
      </c>
      <c r="D155" s="64">
        <v>53850</v>
      </c>
    </row>
    <row r="156" spans="1:4" x14ac:dyDescent="0.25">
      <c r="A156" s="63" t="s">
        <v>196</v>
      </c>
      <c r="B156" s="66" t="s">
        <v>15</v>
      </c>
      <c r="C156" s="63" t="s">
        <v>28</v>
      </c>
      <c r="D156" s="64">
        <v>23155</v>
      </c>
    </row>
    <row r="157" spans="1:4" x14ac:dyDescent="0.25">
      <c r="A157" s="63" t="s">
        <v>187</v>
      </c>
      <c r="B157" s="66" t="s">
        <v>17</v>
      </c>
      <c r="C157" s="63" t="s">
        <v>28</v>
      </c>
      <c r="D157" s="63" t="s">
        <v>33</v>
      </c>
    </row>
    <row r="158" spans="1:4" x14ac:dyDescent="0.25">
      <c r="A158" s="63" t="s">
        <v>393</v>
      </c>
      <c r="B158" s="66" t="s">
        <v>15</v>
      </c>
      <c r="C158" s="63" t="s">
        <v>28</v>
      </c>
      <c r="D158" s="64">
        <v>36237</v>
      </c>
    </row>
    <row r="159" spans="1:4" x14ac:dyDescent="0.25">
      <c r="A159" s="63" t="s">
        <v>122</v>
      </c>
      <c r="B159" s="66" t="s">
        <v>15</v>
      </c>
      <c r="C159" s="63" t="s">
        <v>28</v>
      </c>
      <c r="D159" s="64">
        <v>15904</v>
      </c>
    </row>
    <row r="160" spans="1:4" x14ac:dyDescent="0.25">
      <c r="A160" s="63" t="s">
        <v>199</v>
      </c>
      <c r="B160" s="66" t="s">
        <v>15</v>
      </c>
      <c r="C160" s="63" t="s">
        <v>28</v>
      </c>
      <c r="D160" s="64">
        <v>15597</v>
      </c>
    </row>
    <row r="161" spans="1:4" x14ac:dyDescent="0.25">
      <c r="A161" s="63" t="s">
        <v>447</v>
      </c>
      <c r="B161" s="66" t="s">
        <v>473</v>
      </c>
      <c r="C161" s="63" t="s">
        <v>28</v>
      </c>
      <c r="D161" s="64">
        <v>73959</v>
      </c>
    </row>
    <row r="162" spans="1:4" x14ac:dyDescent="0.25">
      <c r="A162" s="63" t="s">
        <v>410</v>
      </c>
      <c r="B162" s="66" t="s">
        <v>15</v>
      </c>
      <c r="C162" s="63" t="s">
        <v>28</v>
      </c>
      <c r="D162" s="64">
        <v>97778</v>
      </c>
    </row>
    <row r="163" spans="1:4" x14ac:dyDescent="0.25">
      <c r="A163" s="63" t="s">
        <v>138</v>
      </c>
      <c r="B163" s="66" t="s">
        <v>15</v>
      </c>
      <c r="C163" s="63" t="s">
        <v>28</v>
      </c>
      <c r="D163" s="63" t="s">
        <v>33</v>
      </c>
    </row>
    <row r="164" spans="1:4" x14ac:dyDescent="0.25">
      <c r="A164" s="63" t="s">
        <v>160</v>
      </c>
      <c r="B164" s="66" t="s">
        <v>15</v>
      </c>
      <c r="C164" s="63" t="s">
        <v>28</v>
      </c>
      <c r="D164" s="64">
        <v>86730</v>
      </c>
    </row>
    <row r="165" spans="1:4" x14ac:dyDescent="0.25">
      <c r="A165" s="63" t="s">
        <v>320</v>
      </c>
      <c r="B165" s="66" t="s">
        <v>15</v>
      </c>
      <c r="C165" s="63" t="s">
        <v>28</v>
      </c>
      <c r="D165" s="63" t="s">
        <v>33</v>
      </c>
    </row>
    <row r="166" spans="1:4" x14ac:dyDescent="0.25">
      <c r="A166" s="63" t="s">
        <v>435</v>
      </c>
      <c r="B166" s="66" t="s">
        <v>15</v>
      </c>
      <c r="C166" s="63" t="s">
        <v>28</v>
      </c>
      <c r="D166" s="64">
        <v>33771</v>
      </c>
    </row>
    <row r="167" spans="1:4" x14ac:dyDescent="0.25">
      <c r="A167" s="63" t="s">
        <v>421</v>
      </c>
      <c r="B167" s="66" t="s">
        <v>33</v>
      </c>
      <c r="C167" s="63" t="s">
        <v>28</v>
      </c>
      <c r="D167" s="64">
        <v>73515</v>
      </c>
    </row>
    <row r="168" spans="1:4" x14ac:dyDescent="0.25">
      <c r="A168" s="63" t="s">
        <v>360</v>
      </c>
      <c r="B168" s="66" t="s">
        <v>15</v>
      </c>
      <c r="C168" s="63" t="s">
        <v>28</v>
      </c>
      <c r="D168" s="64">
        <v>43314</v>
      </c>
    </row>
    <row r="169" spans="1:4" x14ac:dyDescent="0.25">
      <c r="A169" s="63" t="s">
        <v>261</v>
      </c>
      <c r="B169" s="66" t="s">
        <v>15</v>
      </c>
      <c r="C169" s="63" t="s">
        <v>28</v>
      </c>
      <c r="D169" s="63" t="s">
        <v>33</v>
      </c>
    </row>
    <row r="170" spans="1:4" x14ac:dyDescent="0.25">
      <c r="A170" s="63" t="s">
        <v>135</v>
      </c>
      <c r="B170" s="66" t="s">
        <v>15</v>
      </c>
      <c r="C170" s="63" t="s">
        <v>28</v>
      </c>
      <c r="D170" s="64">
        <v>25916</v>
      </c>
    </row>
    <row r="171" spans="1:4" x14ac:dyDescent="0.25">
      <c r="A171" s="63" t="s">
        <v>132</v>
      </c>
      <c r="B171" s="66" t="s">
        <v>15</v>
      </c>
      <c r="C171" s="63" t="s">
        <v>28</v>
      </c>
      <c r="D171" s="64">
        <v>39751</v>
      </c>
    </row>
    <row r="172" spans="1:4" x14ac:dyDescent="0.25">
      <c r="A172" s="63" t="s">
        <v>163</v>
      </c>
      <c r="B172" s="66" t="s">
        <v>15</v>
      </c>
      <c r="C172" s="63" t="s">
        <v>28</v>
      </c>
      <c r="D172" s="64">
        <v>7866</v>
      </c>
    </row>
    <row r="173" spans="1:4" x14ac:dyDescent="0.25">
      <c r="A173" s="63" t="s">
        <v>363</v>
      </c>
      <c r="B173" s="66" t="s">
        <v>17</v>
      </c>
      <c r="C173" s="63" t="s">
        <v>28</v>
      </c>
      <c r="D173" s="63" t="s">
        <v>33</v>
      </c>
    </row>
    <row r="174" spans="1:4" x14ac:dyDescent="0.25">
      <c r="A174" s="63" t="s">
        <v>214</v>
      </c>
      <c r="B174" s="66" t="s">
        <v>17</v>
      </c>
      <c r="C174" s="63" t="s">
        <v>28</v>
      </c>
      <c r="D174" s="64">
        <v>6276</v>
      </c>
    </row>
    <row r="175" spans="1:4" x14ac:dyDescent="0.25">
      <c r="A175" s="63" t="s">
        <v>221</v>
      </c>
      <c r="B175" s="66" t="s">
        <v>17</v>
      </c>
      <c r="C175" s="63" t="s">
        <v>28</v>
      </c>
      <c r="D175" s="64">
        <v>8200</v>
      </c>
    </row>
    <row r="176" spans="1:4" x14ac:dyDescent="0.25">
      <c r="A176" s="63" t="s">
        <v>289</v>
      </c>
      <c r="B176" s="66" t="s">
        <v>17</v>
      </c>
      <c r="C176" s="63" t="s">
        <v>28</v>
      </c>
      <c r="D176" s="63" t="s">
        <v>33</v>
      </c>
    </row>
    <row r="177" spans="1:4" x14ac:dyDescent="0.25">
      <c r="A177" s="63" t="s">
        <v>276</v>
      </c>
      <c r="B177" s="66" t="s">
        <v>17</v>
      </c>
      <c r="C177" s="63" t="s">
        <v>28</v>
      </c>
      <c r="D177" s="64">
        <v>11086</v>
      </c>
    </row>
    <row r="178" spans="1:4" x14ac:dyDescent="0.25">
      <c r="A178" s="63" t="s">
        <v>109</v>
      </c>
      <c r="B178" s="66" t="s">
        <v>476</v>
      </c>
      <c r="C178" s="63" t="s">
        <v>28</v>
      </c>
      <c r="D178" s="64">
        <v>5000</v>
      </c>
    </row>
    <row r="179" spans="1:4" x14ac:dyDescent="0.25">
      <c r="A179" s="63" t="s">
        <v>225</v>
      </c>
      <c r="B179" s="66" t="s">
        <v>15</v>
      </c>
      <c r="C179" s="63" t="s">
        <v>28</v>
      </c>
      <c r="D179" s="64">
        <v>6283</v>
      </c>
    </row>
    <row r="180" spans="1:4" x14ac:dyDescent="0.25">
      <c r="A180" s="63" t="s">
        <v>416</v>
      </c>
      <c r="B180" s="66" t="s">
        <v>33</v>
      </c>
      <c r="C180" s="63" t="s">
        <v>28</v>
      </c>
      <c r="D180" s="64">
        <v>27459</v>
      </c>
    </row>
    <row r="181" spans="1:4" x14ac:dyDescent="0.25">
      <c r="A181" s="63" t="s">
        <v>195</v>
      </c>
      <c r="B181" s="66" t="s">
        <v>17</v>
      </c>
      <c r="C181" s="63" t="s">
        <v>28</v>
      </c>
      <c r="D181" s="64">
        <v>50264</v>
      </c>
    </row>
    <row r="182" spans="1:4" x14ac:dyDescent="0.25">
      <c r="A182" s="63" t="s">
        <v>239</v>
      </c>
      <c r="B182" s="66" t="s">
        <v>15</v>
      </c>
      <c r="C182" s="63" t="s">
        <v>28</v>
      </c>
      <c r="D182" s="64">
        <v>32928</v>
      </c>
    </row>
    <row r="183" spans="1:4" x14ac:dyDescent="0.25">
      <c r="A183" s="63" t="s">
        <v>242</v>
      </c>
      <c r="B183" s="66" t="s">
        <v>15</v>
      </c>
      <c r="C183" s="63" t="s">
        <v>28</v>
      </c>
      <c r="D183" s="64">
        <v>16711</v>
      </c>
    </row>
    <row r="184" spans="1:4" x14ac:dyDescent="0.25">
      <c r="A184" s="63" t="s">
        <v>373</v>
      </c>
      <c r="B184" s="66" t="s">
        <v>476</v>
      </c>
      <c r="C184" s="63" t="s">
        <v>28</v>
      </c>
      <c r="D184" s="63">
        <v>200</v>
      </c>
    </row>
    <row r="185" spans="1:4" x14ac:dyDescent="0.25">
      <c r="A185" s="63" t="s">
        <v>171</v>
      </c>
      <c r="B185" s="66" t="s">
        <v>15</v>
      </c>
      <c r="C185" s="63" t="s">
        <v>28</v>
      </c>
      <c r="D185" s="64">
        <v>29350</v>
      </c>
    </row>
    <row r="186" spans="1:4" x14ac:dyDescent="0.25">
      <c r="A186" s="63" t="s">
        <v>193</v>
      </c>
      <c r="B186" s="66" t="s">
        <v>17</v>
      </c>
      <c r="C186" s="63" t="s">
        <v>28</v>
      </c>
      <c r="D186" s="64">
        <v>39498</v>
      </c>
    </row>
    <row r="187" spans="1:4" x14ac:dyDescent="0.25">
      <c r="A187" s="63" t="s">
        <v>50</v>
      </c>
      <c r="B187" s="66" t="s">
        <v>33</v>
      </c>
      <c r="C187" s="63" t="s">
        <v>28</v>
      </c>
      <c r="D187" s="63" t="s">
        <v>33</v>
      </c>
    </row>
    <row r="188" spans="1:4" x14ac:dyDescent="0.25">
      <c r="A188" s="63" t="s">
        <v>51</v>
      </c>
      <c r="B188" s="66" t="s">
        <v>33</v>
      </c>
      <c r="C188" s="63" t="s">
        <v>28</v>
      </c>
      <c r="D188" s="63" t="s">
        <v>33</v>
      </c>
    </row>
    <row r="189" spans="1:4" x14ac:dyDescent="0.25">
      <c r="A189" s="63" t="s">
        <v>147</v>
      </c>
      <c r="B189" s="66" t="s">
        <v>15</v>
      </c>
      <c r="C189" s="63" t="s">
        <v>28</v>
      </c>
      <c r="D189" s="64">
        <v>28479</v>
      </c>
    </row>
    <row r="190" spans="1:4" x14ac:dyDescent="0.25">
      <c r="A190" s="63" t="s">
        <v>459</v>
      </c>
      <c r="B190" s="66" t="s">
        <v>15</v>
      </c>
      <c r="C190" s="63" t="s">
        <v>28</v>
      </c>
      <c r="D190" s="64">
        <v>30000</v>
      </c>
    </row>
    <row r="191" spans="1:4" x14ac:dyDescent="0.25">
      <c r="A191" s="63" t="s">
        <v>370</v>
      </c>
      <c r="B191" s="66" t="s">
        <v>475</v>
      </c>
      <c r="C191" s="63" t="s">
        <v>28</v>
      </c>
      <c r="D191" s="63" t="s">
        <v>33</v>
      </c>
    </row>
    <row r="192" spans="1:4" x14ac:dyDescent="0.25">
      <c r="A192" s="63" t="s">
        <v>409</v>
      </c>
      <c r="B192" s="66" t="s">
        <v>33</v>
      </c>
      <c r="C192" s="63" t="s">
        <v>28</v>
      </c>
      <c r="D192" s="64">
        <v>4012</v>
      </c>
    </row>
    <row r="193" spans="1:4" x14ac:dyDescent="0.25">
      <c r="A193" s="63" t="s">
        <v>29</v>
      </c>
      <c r="B193" s="66" t="s">
        <v>15</v>
      </c>
      <c r="C193" s="63" t="s">
        <v>28</v>
      </c>
      <c r="D193" s="64">
        <v>3975</v>
      </c>
    </row>
    <row r="194" spans="1:4" x14ac:dyDescent="0.25">
      <c r="A194" s="63" t="s">
        <v>41</v>
      </c>
      <c r="B194" s="66" t="s">
        <v>15</v>
      </c>
      <c r="C194" s="63" t="s">
        <v>28</v>
      </c>
      <c r="D194" s="64">
        <v>4810</v>
      </c>
    </row>
    <row r="195" spans="1:4" x14ac:dyDescent="0.25">
      <c r="A195" s="63" t="s">
        <v>425</v>
      </c>
      <c r="B195" s="66" t="s">
        <v>33</v>
      </c>
      <c r="C195" s="63" t="s">
        <v>28</v>
      </c>
      <c r="D195" s="64">
        <v>16000</v>
      </c>
    </row>
    <row r="196" spans="1:4" x14ac:dyDescent="0.25">
      <c r="A196" s="63" t="s">
        <v>312</v>
      </c>
      <c r="B196" s="66" t="s">
        <v>15</v>
      </c>
      <c r="C196" s="63" t="s">
        <v>28</v>
      </c>
      <c r="D196" s="64">
        <v>87577</v>
      </c>
    </row>
    <row r="197" spans="1:4" x14ac:dyDescent="0.25">
      <c r="A197" s="63" t="s">
        <v>319</v>
      </c>
      <c r="B197" s="66" t="s">
        <v>15</v>
      </c>
      <c r="C197" s="63" t="s">
        <v>28</v>
      </c>
      <c r="D197" s="64">
        <v>9271</v>
      </c>
    </row>
    <row r="198" spans="1:4" x14ac:dyDescent="0.25">
      <c r="A198" s="63" t="s">
        <v>169</v>
      </c>
      <c r="B198" s="66" t="s">
        <v>15</v>
      </c>
      <c r="C198" s="63" t="s">
        <v>28</v>
      </c>
      <c r="D198" s="64">
        <v>17581</v>
      </c>
    </row>
    <row r="199" spans="1:4" x14ac:dyDescent="0.25">
      <c r="A199" s="63" t="s">
        <v>306</v>
      </c>
      <c r="B199" s="66" t="s">
        <v>15</v>
      </c>
      <c r="C199" s="63" t="s">
        <v>28</v>
      </c>
      <c r="D199" s="64">
        <v>25000</v>
      </c>
    </row>
    <row r="200" spans="1:4" x14ac:dyDescent="0.25">
      <c r="A200" s="63" t="s">
        <v>336</v>
      </c>
      <c r="B200" s="66" t="s">
        <v>15</v>
      </c>
      <c r="C200" s="63" t="s">
        <v>28</v>
      </c>
      <c r="D200" s="64">
        <v>43269</v>
      </c>
    </row>
    <row r="201" spans="1:4" x14ac:dyDescent="0.25">
      <c r="A201" s="63" t="s">
        <v>317</v>
      </c>
      <c r="B201" s="66" t="s">
        <v>15</v>
      </c>
      <c r="C201" s="63" t="s">
        <v>28</v>
      </c>
      <c r="D201" s="64">
        <v>49385</v>
      </c>
    </row>
    <row r="202" spans="1:4" x14ac:dyDescent="0.25">
      <c r="A202" s="63" t="s">
        <v>419</v>
      </c>
      <c r="B202" s="66" t="s">
        <v>33</v>
      </c>
      <c r="C202" s="63" t="s">
        <v>28</v>
      </c>
      <c r="D202" s="64">
        <v>35000</v>
      </c>
    </row>
    <row r="203" spans="1:4" x14ac:dyDescent="0.25">
      <c r="A203" s="63" t="s">
        <v>417</v>
      </c>
      <c r="B203" s="66" t="s">
        <v>33</v>
      </c>
      <c r="C203" s="63" t="s">
        <v>28</v>
      </c>
      <c r="D203" s="64">
        <v>45000</v>
      </c>
    </row>
    <row r="204" spans="1:4" x14ac:dyDescent="0.25">
      <c r="A204" s="63" t="s">
        <v>84</v>
      </c>
      <c r="B204" s="66" t="s">
        <v>15</v>
      </c>
      <c r="C204" s="63" t="s">
        <v>28</v>
      </c>
      <c r="D204" s="64">
        <v>5545</v>
      </c>
    </row>
    <row r="205" spans="1:4" x14ac:dyDescent="0.25">
      <c r="A205" s="63" t="s">
        <v>429</v>
      </c>
      <c r="B205" s="66" t="s">
        <v>33</v>
      </c>
      <c r="C205" s="63" t="s">
        <v>28</v>
      </c>
      <c r="D205" s="64">
        <v>60000</v>
      </c>
    </row>
    <row r="206" spans="1:4" x14ac:dyDescent="0.25">
      <c r="A206" s="63" t="s">
        <v>398</v>
      </c>
      <c r="B206" s="66" t="s">
        <v>15</v>
      </c>
      <c r="C206" s="63" t="s">
        <v>28</v>
      </c>
      <c r="D206" s="64">
        <v>7083</v>
      </c>
    </row>
    <row r="207" spans="1:4" x14ac:dyDescent="0.25">
      <c r="A207" s="63" t="s">
        <v>307</v>
      </c>
      <c r="B207" s="66" t="s">
        <v>15</v>
      </c>
      <c r="C207" s="63" t="s">
        <v>28</v>
      </c>
      <c r="D207" s="64">
        <v>50000</v>
      </c>
    </row>
    <row r="208" spans="1:4" x14ac:dyDescent="0.25">
      <c r="A208" s="63" t="s">
        <v>30</v>
      </c>
      <c r="B208" s="66" t="s">
        <v>15</v>
      </c>
      <c r="C208" s="63" t="s">
        <v>28</v>
      </c>
      <c r="D208" s="64">
        <v>5346</v>
      </c>
    </row>
    <row r="209" spans="1:4" x14ac:dyDescent="0.25">
      <c r="A209" s="63" t="s">
        <v>177</v>
      </c>
      <c r="B209" s="66" t="s">
        <v>15</v>
      </c>
      <c r="C209" s="63" t="s">
        <v>28</v>
      </c>
      <c r="D209" s="64">
        <v>4520</v>
      </c>
    </row>
    <row r="210" spans="1:4" x14ac:dyDescent="0.25">
      <c r="A210" s="63" t="s">
        <v>95</v>
      </c>
      <c r="B210" s="66" t="s">
        <v>15</v>
      </c>
      <c r="C210" s="63" t="s">
        <v>28</v>
      </c>
      <c r="D210" s="64">
        <v>7875</v>
      </c>
    </row>
    <row r="211" spans="1:4" x14ac:dyDescent="0.25">
      <c r="A211" s="63" t="s">
        <v>98</v>
      </c>
      <c r="B211" s="66" t="s">
        <v>15</v>
      </c>
      <c r="C211" s="63" t="s">
        <v>28</v>
      </c>
      <c r="D211" s="64">
        <v>33924</v>
      </c>
    </row>
    <row r="212" spans="1:4" x14ac:dyDescent="0.25">
      <c r="A212" s="63" t="s">
        <v>234</v>
      </c>
      <c r="B212" s="66" t="s">
        <v>15</v>
      </c>
      <c r="C212" s="63" t="s">
        <v>28</v>
      </c>
      <c r="D212" s="64">
        <v>46574</v>
      </c>
    </row>
    <row r="213" spans="1:4" x14ac:dyDescent="0.25">
      <c r="A213" s="63" t="s">
        <v>424</v>
      </c>
      <c r="B213" s="66" t="s">
        <v>15</v>
      </c>
      <c r="C213" s="63" t="s">
        <v>28</v>
      </c>
      <c r="D213" s="64">
        <v>37885</v>
      </c>
    </row>
    <row r="214" spans="1:4" x14ac:dyDescent="0.25">
      <c r="A214" s="63" t="s">
        <v>245</v>
      </c>
      <c r="B214" s="66" t="s">
        <v>15</v>
      </c>
      <c r="C214" s="63" t="s">
        <v>28</v>
      </c>
      <c r="D214" s="64">
        <v>204374</v>
      </c>
    </row>
    <row r="215" spans="1:4" x14ac:dyDescent="0.25">
      <c r="A215" s="63" t="s">
        <v>52</v>
      </c>
      <c r="B215" s="66" t="s">
        <v>17</v>
      </c>
      <c r="C215" s="63" t="s">
        <v>28</v>
      </c>
      <c r="D215" s="63">
        <v>675</v>
      </c>
    </row>
    <row r="216" spans="1:4" x14ac:dyDescent="0.25">
      <c r="A216" s="63" t="s">
        <v>149</v>
      </c>
      <c r="B216" s="66" t="s">
        <v>15</v>
      </c>
      <c r="C216" s="63" t="s">
        <v>28</v>
      </c>
      <c r="D216" s="64">
        <v>35000</v>
      </c>
    </row>
    <row r="217" spans="1:4" x14ac:dyDescent="0.25">
      <c r="A217" s="63" t="s">
        <v>40</v>
      </c>
      <c r="B217" s="66" t="s">
        <v>33</v>
      </c>
      <c r="C217" s="63" t="s">
        <v>28</v>
      </c>
      <c r="D217" s="64">
        <v>328000</v>
      </c>
    </row>
    <row r="218" spans="1:4" x14ac:dyDescent="0.25">
      <c r="A218" s="63" t="s">
        <v>130</v>
      </c>
      <c r="B218" s="66" t="s">
        <v>15</v>
      </c>
      <c r="C218" s="63" t="s">
        <v>28</v>
      </c>
      <c r="D218" s="63" t="s">
        <v>33</v>
      </c>
    </row>
    <row r="219" spans="1:4" x14ac:dyDescent="0.25">
      <c r="A219" s="63" t="s">
        <v>186</v>
      </c>
      <c r="B219" s="66" t="s">
        <v>17</v>
      </c>
      <c r="C219" s="63" t="s">
        <v>28</v>
      </c>
      <c r="D219" s="64">
        <v>56500</v>
      </c>
    </row>
    <row r="220" spans="1:4" x14ac:dyDescent="0.25">
      <c r="A220" s="63" t="s">
        <v>142</v>
      </c>
      <c r="B220" s="66" t="s">
        <v>15</v>
      </c>
      <c r="C220" s="63" t="s">
        <v>28</v>
      </c>
      <c r="D220" s="64">
        <v>24642</v>
      </c>
    </row>
    <row r="221" spans="1:4" x14ac:dyDescent="0.25">
      <c r="A221" s="63" t="s">
        <v>107</v>
      </c>
      <c r="B221" s="66" t="s">
        <v>473</v>
      </c>
      <c r="C221" s="63" t="s">
        <v>28</v>
      </c>
      <c r="D221" s="64">
        <v>7214</v>
      </c>
    </row>
    <row r="222" spans="1:4" x14ac:dyDescent="0.25">
      <c r="A222" s="63" t="s">
        <v>157</v>
      </c>
      <c r="B222" s="66" t="s">
        <v>17</v>
      </c>
      <c r="C222" s="63" t="s">
        <v>28</v>
      </c>
      <c r="D222" s="63" t="s">
        <v>33</v>
      </c>
    </row>
    <row r="223" spans="1:4" x14ac:dyDescent="0.25">
      <c r="A223" s="63" t="s">
        <v>422</v>
      </c>
      <c r="B223" s="66" t="s">
        <v>17</v>
      </c>
      <c r="C223" s="63" t="s">
        <v>28</v>
      </c>
      <c r="D223" s="64">
        <v>36000</v>
      </c>
    </row>
    <row r="224" spans="1:4" x14ac:dyDescent="0.25">
      <c r="A224" s="63" t="s">
        <v>328</v>
      </c>
      <c r="B224" s="66" t="s">
        <v>15</v>
      </c>
      <c r="C224" s="63" t="s">
        <v>28</v>
      </c>
      <c r="D224" s="64">
        <v>25800</v>
      </c>
    </row>
    <row r="225" spans="1:4" x14ac:dyDescent="0.25">
      <c r="A225" s="63" t="s">
        <v>68</v>
      </c>
      <c r="B225" s="66" t="s">
        <v>17</v>
      </c>
      <c r="C225" s="63" t="s">
        <v>28</v>
      </c>
      <c r="D225" s="64">
        <v>2749</v>
      </c>
    </row>
    <row r="226" spans="1:4" x14ac:dyDescent="0.25">
      <c r="A226" s="63" t="s">
        <v>123</v>
      </c>
      <c r="B226" s="66" t="s">
        <v>17</v>
      </c>
      <c r="C226" s="63" t="s">
        <v>28</v>
      </c>
      <c r="D226" s="64">
        <v>12494</v>
      </c>
    </row>
    <row r="227" spans="1:4" x14ac:dyDescent="0.25">
      <c r="A227" s="63" t="s">
        <v>330</v>
      </c>
      <c r="B227" s="66" t="s">
        <v>473</v>
      </c>
      <c r="C227" s="63" t="s">
        <v>28</v>
      </c>
      <c r="D227" s="64">
        <v>27046</v>
      </c>
    </row>
    <row r="228" spans="1:4" x14ac:dyDescent="0.25">
      <c r="A228" s="63" t="s">
        <v>464</v>
      </c>
      <c r="B228" s="66" t="s">
        <v>473</v>
      </c>
      <c r="C228" s="63" t="s">
        <v>28</v>
      </c>
      <c r="D228" s="64">
        <v>22992</v>
      </c>
    </row>
    <row r="229" spans="1:4" x14ac:dyDescent="0.25">
      <c r="A229" s="63" t="s">
        <v>415</v>
      </c>
      <c r="B229" s="66" t="s">
        <v>33</v>
      </c>
      <c r="C229" s="63" t="s">
        <v>28</v>
      </c>
      <c r="D229" s="64">
        <v>20000</v>
      </c>
    </row>
    <row r="230" spans="1:4" x14ac:dyDescent="0.25">
      <c r="A230" s="63" t="s">
        <v>288</v>
      </c>
      <c r="B230" s="66" t="s">
        <v>17</v>
      </c>
      <c r="C230" s="63" t="s">
        <v>28</v>
      </c>
      <c r="D230" s="64">
        <v>23051</v>
      </c>
    </row>
    <row r="231" spans="1:4" x14ac:dyDescent="0.25">
      <c r="A231" s="63" t="s">
        <v>124</v>
      </c>
      <c r="B231" s="66" t="s">
        <v>473</v>
      </c>
      <c r="C231" s="63" t="s">
        <v>28</v>
      </c>
      <c r="D231" s="64">
        <v>7149</v>
      </c>
    </row>
    <row r="232" spans="1:4" x14ac:dyDescent="0.25">
      <c r="A232" s="63" t="s">
        <v>106</v>
      </c>
      <c r="B232" s="66" t="s">
        <v>15</v>
      </c>
      <c r="C232" s="63" t="s">
        <v>28</v>
      </c>
      <c r="D232" s="64">
        <v>46326</v>
      </c>
    </row>
    <row r="233" spans="1:4" x14ac:dyDescent="0.25">
      <c r="A233" s="63" t="s">
        <v>35</v>
      </c>
      <c r="B233" s="66" t="s">
        <v>473</v>
      </c>
      <c r="C233" s="63" t="s">
        <v>28</v>
      </c>
      <c r="D233" s="64">
        <v>5813</v>
      </c>
    </row>
    <row r="234" spans="1:4" x14ac:dyDescent="0.25">
      <c r="A234" s="63" t="s">
        <v>129</v>
      </c>
      <c r="B234" s="66" t="s">
        <v>17</v>
      </c>
      <c r="C234" s="63" t="s">
        <v>28</v>
      </c>
      <c r="D234" s="64">
        <v>15046</v>
      </c>
    </row>
    <row r="235" spans="1:4" x14ac:dyDescent="0.25">
      <c r="A235" s="63" t="s">
        <v>222</v>
      </c>
      <c r="B235" s="66" t="s">
        <v>17</v>
      </c>
      <c r="C235" s="63" t="s">
        <v>28</v>
      </c>
      <c r="D235" s="64">
        <v>5308</v>
      </c>
    </row>
    <row r="236" spans="1:4" x14ac:dyDescent="0.25">
      <c r="A236" s="63" t="s">
        <v>332</v>
      </c>
      <c r="B236" s="66" t="s">
        <v>473</v>
      </c>
      <c r="C236" s="63" t="s">
        <v>28</v>
      </c>
      <c r="D236" s="64">
        <v>8000</v>
      </c>
    </row>
    <row r="237" spans="1:4" x14ac:dyDescent="0.25">
      <c r="A237" s="63" t="s">
        <v>278</v>
      </c>
      <c r="B237" s="66" t="s">
        <v>17</v>
      </c>
      <c r="C237" s="63" t="s">
        <v>28</v>
      </c>
      <c r="D237" s="64">
        <v>11167</v>
      </c>
    </row>
    <row r="238" spans="1:4" x14ac:dyDescent="0.25">
      <c r="A238" s="63" t="s">
        <v>277</v>
      </c>
      <c r="B238" s="66" t="s">
        <v>17</v>
      </c>
      <c r="C238" s="63" t="s">
        <v>28</v>
      </c>
      <c r="D238" s="64">
        <v>5281</v>
      </c>
    </row>
    <row r="239" spans="1:4" x14ac:dyDescent="0.25">
      <c r="A239" s="63" t="s">
        <v>283</v>
      </c>
      <c r="B239" s="66" t="s">
        <v>17</v>
      </c>
      <c r="C239" s="63" t="s">
        <v>28</v>
      </c>
      <c r="D239" s="64">
        <v>4716</v>
      </c>
    </row>
    <row r="240" spans="1:4" x14ac:dyDescent="0.25">
      <c r="A240" s="63" t="s">
        <v>308</v>
      </c>
      <c r="B240" s="66" t="s">
        <v>17</v>
      </c>
      <c r="C240" s="63" t="s">
        <v>28</v>
      </c>
      <c r="D240" s="63" t="s">
        <v>33</v>
      </c>
    </row>
    <row r="241" spans="1:4" x14ac:dyDescent="0.25">
      <c r="A241" s="63" t="s">
        <v>72</v>
      </c>
      <c r="B241" s="66" t="s">
        <v>15</v>
      </c>
      <c r="C241" s="63" t="s">
        <v>28</v>
      </c>
      <c r="D241" s="64">
        <v>25251</v>
      </c>
    </row>
    <row r="242" spans="1:4" x14ac:dyDescent="0.25">
      <c r="A242" s="63" t="s">
        <v>204</v>
      </c>
      <c r="B242" s="66" t="s">
        <v>17</v>
      </c>
      <c r="C242" s="63" t="s">
        <v>28</v>
      </c>
      <c r="D242" s="63" t="s">
        <v>33</v>
      </c>
    </row>
    <row r="243" spans="1:4" x14ac:dyDescent="0.25">
      <c r="A243" s="63" t="s">
        <v>406</v>
      </c>
      <c r="B243" s="66" t="s">
        <v>33</v>
      </c>
      <c r="C243" s="63" t="s">
        <v>28</v>
      </c>
      <c r="D243" s="64">
        <v>88000</v>
      </c>
    </row>
    <row r="244" spans="1:4" x14ac:dyDescent="0.25">
      <c r="A244" s="63" t="s">
        <v>282</v>
      </c>
      <c r="B244" s="66" t="s">
        <v>15</v>
      </c>
      <c r="C244" s="63" t="s">
        <v>28</v>
      </c>
      <c r="D244" s="64">
        <v>26810</v>
      </c>
    </row>
    <row r="245" spans="1:4" x14ac:dyDescent="0.25">
      <c r="A245" s="63" t="s">
        <v>127</v>
      </c>
      <c r="B245" s="66" t="s">
        <v>15</v>
      </c>
      <c r="C245" s="63" t="s">
        <v>28</v>
      </c>
      <c r="D245" s="64">
        <v>11524</v>
      </c>
    </row>
    <row r="246" spans="1:4" x14ac:dyDescent="0.25">
      <c r="A246" s="63" t="s">
        <v>198</v>
      </c>
      <c r="B246" s="66" t="s">
        <v>17</v>
      </c>
      <c r="C246" s="63" t="s">
        <v>28</v>
      </c>
      <c r="D246" s="64">
        <v>10560</v>
      </c>
    </row>
    <row r="247" spans="1:4" x14ac:dyDescent="0.25">
      <c r="A247" s="63" t="s">
        <v>268</v>
      </c>
      <c r="B247" s="66" t="s">
        <v>17</v>
      </c>
      <c r="C247" s="63" t="s">
        <v>28</v>
      </c>
      <c r="D247" s="64">
        <v>43300</v>
      </c>
    </row>
    <row r="248" spans="1:4" x14ac:dyDescent="0.25">
      <c r="A248" s="63" t="s">
        <v>272</v>
      </c>
      <c r="B248" s="66" t="s">
        <v>17</v>
      </c>
      <c r="C248" s="63" t="s">
        <v>28</v>
      </c>
      <c r="D248" s="64">
        <v>93280</v>
      </c>
    </row>
    <row r="249" spans="1:4" x14ac:dyDescent="0.25">
      <c r="A249" s="63" t="s">
        <v>465</v>
      </c>
      <c r="B249" s="66" t="s">
        <v>15</v>
      </c>
      <c r="C249" s="63" t="s">
        <v>28</v>
      </c>
      <c r="D249" s="64">
        <v>20900</v>
      </c>
    </row>
    <row r="250" spans="1:4" x14ac:dyDescent="0.25">
      <c r="A250" s="63" t="s">
        <v>87</v>
      </c>
      <c r="B250" s="66" t="s">
        <v>15</v>
      </c>
      <c r="C250" s="63" t="s">
        <v>28</v>
      </c>
      <c r="D250" s="64">
        <v>7522</v>
      </c>
    </row>
    <row r="251" spans="1:4" x14ac:dyDescent="0.25">
      <c r="A251" s="63" t="s">
        <v>383</v>
      </c>
      <c r="B251" s="66" t="s">
        <v>15</v>
      </c>
      <c r="C251" s="63" t="s">
        <v>28</v>
      </c>
      <c r="D251" s="64">
        <v>23808</v>
      </c>
    </row>
    <row r="252" spans="1:4" x14ac:dyDescent="0.25">
      <c r="A252" s="63" t="s">
        <v>80</v>
      </c>
      <c r="B252" s="66" t="s">
        <v>15</v>
      </c>
      <c r="C252" s="63" t="s">
        <v>28</v>
      </c>
      <c r="D252" s="64">
        <v>25247</v>
      </c>
    </row>
    <row r="253" spans="1:4" x14ac:dyDescent="0.25">
      <c r="A253" s="63" t="s">
        <v>190</v>
      </c>
      <c r="B253" s="66" t="s">
        <v>15</v>
      </c>
      <c r="C253" s="63" t="s">
        <v>28</v>
      </c>
      <c r="D253" s="64">
        <v>19518</v>
      </c>
    </row>
    <row r="254" spans="1:4" x14ac:dyDescent="0.25">
      <c r="A254" s="63" t="s">
        <v>153</v>
      </c>
      <c r="B254" s="66" t="s">
        <v>15</v>
      </c>
      <c r="C254" s="63" t="s">
        <v>28</v>
      </c>
      <c r="D254" s="64">
        <v>90499</v>
      </c>
    </row>
    <row r="255" spans="1:4" x14ac:dyDescent="0.25">
      <c r="A255" s="63" t="s">
        <v>378</v>
      </c>
      <c r="B255" s="66" t="s">
        <v>15</v>
      </c>
      <c r="C255" s="63" t="s">
        <v>28</v>
      </c>
      <c r="D255" s="64">
        <v>37426</v>
      </c>
    </row>
    <row r="256" spans="1:4" x14ac:dyDescent="0.25">
      <c r="A256" s="63" t="s">
        <v>215</v>
      </c>
      <c r="B256" s="66" t="s">
        <v>15</v>
      </c>
      <c r="C256" s="63" t="s">
        <v>28</v>
      </c>
      <c r="D256" s="64">
        <v>39946</v>
      </c>
    </row>
    <row r="257" spans="1:4" x14ac:dyDescent="0.25">
      <c r="A257" s="63" t="s">
        <v>216</v>
      </c>
      <c r="B257" s="66" t="s">
        <v>15</v>
      </c>
      <c r="C257" s="63" t="s">
        <v>28</v>
      </c>
      <c r="D257" s="64">
        <v>30329</v>
      </c>
    </row>
    <row r="258" spans="1:4" x14ac:dyDescent="0.25">
      <c r="A258" s="63" t="s">
        <v>164</v>
      </c>
      <c r="B258" s="66" t="s">
        <v>15</v>
      </c>
      <c r="C258" s="63" t="s">
        <v>28</v>
      </c>
      <c r="D258" s="64">
        <v>75619</v>
      </c>
    </row>
    <row r="259" spans="1:4" x14ac:dyDescent="0.25">
      <c r="A259" s="63" t="s">
        <v>407</v>
      </c>
      <c r="B259" s="66" t="s">
        <v>33</v>
      </c>
      <c r="C259" s="63" t="s">
        <v>28</v>
      </c>
      <c r="D259" s="64">
        <v>48232</v>
      </c>
    </row>
    <row r="260" spans="1:4" x14ac:dyDescent="0.25">
      <c r="A260" s="63" t="s">
        <v>249</v>
      </c>
      <c r="B260" s="66" t="s">
        <v>15</v>
      </c>
      <c r="C260" s="63" t="s">
        <v>28</v>
      </c>
      <c r="D260" s="64">
        <v>23669</v>
      </c>
    </row>
    <row r="261" spans="1:4" x14ac:dyDescent="0.25">
      <c r="A261" s="63" t="s">
        <v>176</v>
      </c>
      <c r="B261" s="66" t="s">
        <v>15</v>
      </c>
      <c r="C261" s="63" t="s">
        <v>28</v>
      </c>
      <c r="D261" s="63">
        <v>977</v>
      </c>
    </row>
    <row r="262" spans="1:4" x14ac:dyDescent="0.25">
      <c r="A262" s="63" t="s">
        <v>305</v>
      </c>
      <c r="B262" s="66" t="s">
        <v>15</v>
      </c>
      <c r="C262" s="63" t="s">
        <v>28</v>
      </c>
      <c r="D262" s="63" t="s">
        <v>33</v>
      </c>
    </row>
    <row r="263" spans="1:4" x14ac:dyDescent="0.25">
      <c r="A263" s="63" t="s">
        <v>79</v>
      </c>
      <c r="B263" s="66" t="s">
        <v>15</v>
      </c>
      <c r="C263" s="63" t="s">
        <v>28</v>
      </c>
      <c r="D263" s="64">
        <v>5383</v>
      </c>
    </row>
    <row r="264" spans="1:4" x14ac:dyDescent="0.25">
      <c r="A264" s="63" t="s">
        <v>209</v>
      </c>
      <c r="B264" s="66" t="s">
        <v>15</v>
      </c>
      <c r="C264" s="63" t="s">
        <v>28</v>
      </c>
      <c r="D264" s="64">
        <v>12931</v>
      </c>
    </row>
    <row r="265" spans="1:4" x14ac:dyDescent="0.25">
      <c r="A265" s="63" t="s">
        <v>207</v>
      </c>
      <c r="B265" s="66" t="s">
        <v>15</v>
      </c>
      <c r="C265" s="63" t="s">
        <v>28</v>
      </c>
      <c r="D265" s="63" t="s">
        <v>33</v>
      </c>
    </row>
    <row r="266" spans="1:4" x14ac:dyDescent="0.25">
      <c r="A266" s="63" t="s">
        <v>208</v>
      </c>
      <c r="B266" s="66" t="s">
        <v>15</v>
      </c>
      <c r="C266" s="63" t="s">
        <v>28</v>
      </c>
      <c r="D266" s="64">
        <v>18302</v>
      </c>
    </row>
    <row r="267" spans="1:4" x14ac:dyDescent="0.25">
      <c r="A267" s="63" t="s">
        <v>42</v>
      </c>
      <c r="B267" s="66" t="s">
        <v>33</v>
      </c>
      <c r="C267" s="63" t="s">
        <v>28</v>
      </c>
      <c r="D267" s="64">
        <v>10775</v>
      </c>
    </row>
    <row r="268" spans="1:4" x14ac:dyDescent="0.25">
      <c r="A268" s="63" t="s">
        <v>37</v>
      </c>
      <c r="B268" s="66" t="s">
        <v>15</v>
      </c>
      <c r="C268" s="63" t="s">
        <v>28</v>
      </c>
      <c r="D268" s="64">
        <v>39929</v>
      </c>
    </row>
    <row r="269" spans="1:4" x14ac:dyDescent="0.25">
      <c r="A269" s="63" t="s">
        <v>252</v>
      </c>
      <c r="B269" s="66" t="s">
        <v>17</v>
      </c>
      <c r="C269" s="63" t="s">
        <v>28</v>
      </c>
      <c r="D269" s="63" t="s">
        <v>33</v>
      </c>
    </row>
    <row r="270" spans="1:4" x14ac:dyDescent="0.25">
      <c r="A270" s="63" t="s">
        <v>143</v>
      </c>
      <c r="B270" s="66" t="s">
        <v>15</v>
      </c>
      <c r="C270" s="63" t="s">
        <v>28</v>
      </c>
      <c r="D270" s="64">
        <v>15900</v>
      </c>
    </row>
    <row r="271" spans="1:4" x14ac:dyDescent="0.25">
      <c r="A271" s="63" t="s">
        <v>86</v>
      </c>
      <c r="B271" s="66" t="s">
        <v>15</v>
      </c>
      <c r="C271" s="63" t="s">
        <v>28</v>
      </c>
      <c r="D271" s="64">
        <v>19563</v>
      </c>
    </row>
    <row r="272" spans="1:4" x14ac:dyDescent="0.25">
      <c r="A272" s="63" t="s">
        <v>112</v>
      </c>
      <c r="B272" s="66" t="s">
        <v>15</v>
      </c>
      <c r="C272" s="63" t="s">
        <v>28</v>
      </c>
      <c r="D272" s="64">
        <v>20010</v>
      </c>
    </row>
    <row r="273" spans="1:4" x14ac:dyDescent="0.25">
      <c r="A273" s="63" t="s">
        <v>448</v>
      </c>
      <c r="B273" s="66" t="s">
        <v>15</v>
      </c>
      <c r="C273" s="63" t="s">
        <v>28</v>
      </c>
      <c r="D273" s="64">
        <v>26900</v>
      </c>
    </row>
    <row r="274" spans="1:4" x14ac:dyDescent="0.25">
      <c r="A274" s="63" t="s">
        <v>388</v>
      </c>
      <c r="B274" s="66" t="s">
        <v>15</v>
      </c>
      <c r="C274" s="63" t="s">
        <v>28</v>
      </c>
      <c r="D274" s="64">
        <v>53946</v>
      </c>
    </row>
    <row r="275" spans="1:4" x14ac:dyDescent="0.25">
      <c r="A275" s="63" t="s">
        <v>341</v>
      </c>
      <c r="B275" s="66" t="s">
        <v>15</v>
      </c>
      <c r="C275" s="63" t="s">
        <v>28</v>
      </c>
      <c r="D275" s="64">
        <v>35919</v>
      </c>
    </row>
    <row r="276" spans="1:4" x14ac:dyDescent="0.25">
      <c r="A276" s="63" t="s">
        <v>433</v>
      </c>
      <c r="B276" s="66" t="s">
        <v>15</v>
      </c>
      <c r="C276" s="63" t="s">
        <v>28</v>
      </c>
      <c r="D276" s="64">
        <v>40949</v>
      </c>
    </row>
    <row r="277" spans="1:4" x14ac:dyDescent="0.25">
      <c r="A277" s="63" t="s">
        <v>197</v>
      </c>
      <c r="B277" s="66" t="s">
        <v>15</v>
      </c>
      <c r="C277" s="63" t="s">
        <v>28</v>
      </c>
      <c r="D277" s="64">
        <v>81000</v>
      </c>
    </row>
    <row r="278" spans="1:4" x14ac:dyDescent="0.25">
      <c r="A278" s="63" t="s">
        <v>300</v>
      </c>
      <c r="B278" s="66" t="s">
        <v>15</v>
      </c>
      <c r="C278" s="63" t="s">
        <v>28</v>
      </c>
      <c r="D278" s="64">
        <v>6000</v>
      </c>
    </row>
    <row r="279" spans="1:4" x14ac:dyDescent="0.25">
      <c r="A279" s="63" t="s">
        <v>140</v>
      </c>
      <c r="B279" s="66" t="s">
        <v>17</v>
      </c>
      <c r="C279" s="63" t="s">
        <v>28</v>
      </c>
      <c r="D279" s="64">
        <v>1732</v>
      </c>
    </row>
    <row r="280" spans="1:4" x14ac:dyDescent="0.25">
      <c r="A280" s="63" t="s">
        <v>161</v>
      </c>
      <c r="B280" s="66" t="s">
        <v>15</v>
      </c>
      <c r="C280" s="63" t="s">
        <v>28</v>
      </c>
      <c r="D280" s="64">
        <v>47462</v>
      </c>
    </row>
    <row r="281" spans="1:4" x14ac:dyDescent="0.25">
      <c r="A281" s="63" t="s">
        <v>173</v>
      </c>
      <c r="B281" s="66" t="s">
        <v>473</v>
      </c>
      <c r="C281" s="63" t="s">
        <v>28</v>
      </c>
      <c r="D281" s="64">
        <v>16918</v>
      </c>
    </row>
    <row r="282" spans="1:4" x14ac:dyDescent="0.25">
      <c r="A282" s="63" t="s">
        <v>470</v>
      </c>
      <c r="B282" s="66" t="s">
        <v>15</v>
      </c>
      <c r="C282" s="63" t="s">
        <v>28</v>
      </c>
      <c r="D282" s="64">
        <v>82500</v>
      </c>
    </row>
    <row r="283" spans="1:4" x14ac:dyDescent="0.25">
      <c r="A283" s="63" t="s">
        <v>61</v>
      </c>
      <c r="B283" s="66" t="s">
        <v>33</v>
      </c>
      <c r="C283" s="63" t="s">
        <v>28</v>
      </c>
      <c r="D283" s="64">
        <v>4067</v>
      </c>
    </row>
    <row r="284" spans="1:4" x14ac:dyDescent="0.25">
      <c r="A284" s="63" t="s">
        <v>141</v>
      </c>
      <c r="B284" s="66" t="s">
        <v>17</v>
      </c>
      <c r="C284" s="63" t="s">
        <v>28</v>
      </c>
      <c r="D284" s="64">
        <v>37920</v>
      </c>
    </row>
    <row r="285" spans="1:4" x14ac:dyDescent="0.25">
      <c r="A285" s="63" t="s">
        <v>366</v>
      </c>
      <c r="B285" s="66" t="s">
        <v>15</v>
      </c>
      <c r="C285" s="63" t="s">
        <v>28</v>
      </c>
      <c r="D285" s="63" t="s">
        <v>33</v>
      </c>
    </row>
    <row r="286" spans="1:4" x14ac:dyDescent="0.25">
      <c r="A286" s="63" t="s">
        <v>436</v>
      </c>
      <c r="B286" s="66" t="s">
        <v>15</v>
      </c>
      <c r="C286" s="63" t="s">
        <v>28</v>
      </c>
      <c r="D286" s="64">
        <v>28269</v>
      </c>
    </row>
    <row r="287" spans="1:4" x14ac:dyDescent="0.25">
      <c r="A287" s="63" t="s">
        <v>134</v>
      </c>
      <c r="B287" s="66" t="s">
        <v>17</v>
      </c>
      <c r="C287" s="63" t="s">
        <v>28</v>
      </c>
      <c r="D287" s="64">
        <v>34090</v>
      </c>
    </row>
    <row r="288" spans="1:4" x14ac:dyDescent="0.25">
      <c r="A288" s="63" t="s">
        <v>89</v>
      </c>
      <c r="B288" s="66" t="s">
        <v>15</v>
      </c>
      <c r="C288" s="63" t="s">
        <v>28</v>
      </c>
      <c r="D288" s="64">
        <v>6714</v>
      </c>
    </row>
    <row r="289" spans="1:4" x14ac:dyDescent="0.25">
      <c r="A289" s="63" t="s">
        <v>446</v>
      </c>
      <c r="B289" s="66" t="s">
        <v>473</v>
      </c>
      <c r="C289" s="63" t="s">
        <v>28</v>
      </c>
      <c r="D289" s="64">
        <v>6600</v>
      </c>
    </row>
    <row r="290" spans="1:4" x14ac:dyDescent="0.25">
      <c r="A290" s="63" t="s">
        <v>441</v>
      </c>
      <c r="B290" s="66" t="s">
        <v>17</v>
      </c>
      <c r="C290" s="63" t="s">
        <v>28</v>
      </c>
      <c r="D290" s="64">
        <v>10758</v>
      </c>
    </row>
    <row r="291" spans="1:4" x14ac:dyDescent="0.25">
      <c r="A291" s="63" t="s">
        <v>445</v>
      </c>
      <c r="B291" s="66" t="s">
        <v>473</v>
      </c>
      <c r="C291" s="63" t="s">
        <v>28</v>
      </c>
      <c r="D291" s="64">
        <v>17700</v>
      </c>
    </row>
    <row r="292" spans="1:4" x14ac:dyDescent="0.25">
      <c r="A292" s="63" t="s">
        <v>440</v>
      </c>
      <c r="B292" s="66" t="s">
        <v>473</v>
      </c>
      <c r="C292" s="63" t="s">
        <v>28</v>
      </c>
      <c r="D292" s="63" t="s">
        <v>33</v>
      </c>
    </row>
    <row r="293" spans="1:4" x14ac:dyDescent="0.25">
      <c r="A293" s="63" t="s">
        <v>118</v>
      </c>
      <c r="B293" s="66" t="s">
        <v>17</v>
      </c>
      <c r="C293" s="63" t="s">
        <v>28</v>
      </c>
      <c r="D293" s="64">
        <v>37083</v>
      </c>
    </row>
    <row r="294" spans="1:4" x14ac:dyDescent="0.25">
      <c r="A294" s="63" t="s">
        <v>275</v>
      </c>
      <c r="B294" s="66" t="s">
        <v>17</v>
      </c>
      <c r="C294" s="63" t="s">
        <v>28</v>
      </c>
      <c r="D294" s="64">
        <v>27650</v>
      </c>
    </row>
    <row r="295" spans="1:4" x14ac:dyDescent="0.25">
      <c r="A295" s="63" t="s">
        <v>367</v>
      </c>
      <c r="B295" s="66" t="s">
        <v>33</v>
      </c>
      <c r="C295" s="63" t="s">
        <v>28</v>
      </c>
      <c r="D295" s="64">
        <v>67762</v>
      </c>
    </row>
    <row r="296" spans="1:4" x14ac:dyDescent="0.25">
      <c r="A296" s="63" t="s">
        <v>302</v>
      </c>
      <c r="B296" s="66" t="s">
        <v>15</v>
      </c>
      <c r="C296" s="63" t="s">
        <v>28</v>
      </c>
      <c r="D296" s="64">
        <v>112006</v>
      </c>
    </row>
    <row r="297" spans="1:4" x14ac:dyDescent="0.25">
      <c r="A297" s="63" t="s">
        <v>454</v>
      </c>
      <c r="B297" s="66" t="s">
        <v>15</v>
      </c>
      <c r="C297" s="63" t="s">
        <v>28</v>
      </c>
      <c r="D297" s="64">
        <v>139000</v>
      </c>
    </row>
    <row r="298" spans="1:4" x14ac:dyDescent="0.25">
      <c r="A298" s="63" t="s">
        <v>120</v>
      </c>
      <c r="B298" s="66" t="s">
        <v>15</v>
      </c>
      <c r="C298" s="63" t="s">
        <v>28</v>
      </c>
      <c r="D298" s="64">
        <v>78382</v>
      </c>
    </row>
    <row r="299" spans="1:4" x14ac:dyDescent="0.25">
      <c r="A299" s="63" t="s">
        <v>119</v>
      </c>
      <c r="B299" s="66" t="s">
        <v>17</v>
      </c>
      <c r="C299" s="63" t="s">
        <v>28</v>
      </c>
      <c r="D299" s="63" t="s">
        <v>33</v>
      </c>
    </row>
    <row r="300" spans="1:4" x14ac:dyDescent="0.25">
      <c r="A300" s="63" t="s">
        <v>329</v>
      </c>
      <c r="B300" s="66" t="s">
        <v>15</v>
      </c>
      <c r="C300" s="63" t="s">
        <v>28</v>
      </c>
      <c r="D300" s="64">
        <v>58493</v>
      </c>
    </row>
    <row r="301" spans="1:4" x14ac:dyDescent="0.25">
      <c r="A301" s="63" t="s">
        <v>304</v>
      </c>
      <c r="B301" s="66" t="s">
        <v>17</v>
      </c>
      <c r="C301" s="63" t="s">
        <v>28</v>
      </c>
      <c r="D301" s="64">
        <v>30456</v>
      </c>
    </row>
    <row r="302" spans="1:4" x14ac:dyDescent="0.25">
      <c r="A302" s="63" t="s">
        <v>46</v>
      </c>
      <c r="B302" s="66" t="s">
        <v>33</v>
      </c>
      <c r="C302" s="63" t="s">
        <v>28</v>
      </c>
      <c r="D302" s="64">
        <v>53489</v>
      </c>
    </row>
    <row r="303" spans="1:4" x14ac:dyDescent="0.25">
      <c r="A303" s="63" t="s">
        <v>117</v>
      </c>
      <c r="B303" s="66" t="s">
        <v>15</v>
      </c>
      <c r="C303" s="63" t="s">
        <v>28</v>
      </c>
      <c r="D303" s="64">
        <v>56291</v>
      </c>
    </row>
    <row r="304" spans="1:4" x14ac:dyDescent="0.25">
      <c r="A304" s="63" t="s">
        <v>77</v>
      </c>
      <c r="B304" s="66" t="s">
        <v>15</v>
      </c>
      <c r="C304" s="63" t="s">
        <v>28</v>
      </c>
      <c r="D304" s="64">
        <v>9083</v>
      </c>
    </row>
    <row r="305" spans="1:4" x14ac:dyDescent="0.25">
      <c r="A305" s="63" t="s">
        <v>110</v>
      </c>
      <c r="B305" s="66" t="s">
        <v>15</v>
      </c>
      <c r="C305" s="63" t="s">
        <v>28</v>
      </c>
      <c r="D305" s="64">
        <v>18742</v>
      </c>
    </row>
    <row r="306" spans="1:4" x14ac:dyDescent="0.25">
      <c r="A306" s="63" t="s">
        <v>432</v>
      </c>
      <c r="B306" s="66" t="s">
        <v>15</v>
      </c>
      <c r="C306" s="63" t="s">
        <v>28</v>
      </c>
      <c r="D306" s="64">
        <v>46871</v>
      </c>
    </row>
    <row r="307" spans="1:4" x14ac:dyDescent="0.25">
      <c r="A307" s="63" t="s">
        <v>280</v>
      </c>
      <c r="B307" s="66" t="s">
        <v>15</v>
      </c>
      <c r="C307" s="63" t="s">
        <v>28</v>
      </c>
      <c r="D307" s="64">
        <v>41976</v>
      </c>
    </row>
    <row r="308" spans="1:4" x14ac:dyDescent="0.25">
      <c r="A308" s="63" t="s">
        <v>376</v>
      </c>
      <c r="B308" s="66" t="s">
        <v>15</v>
      </c>
      <c r="C308" s="63" t="s">
        <v>28</v>
      </c>
      <c r="D308" s="64">
        <v>39963</v>
      </c>
    </row>
    <row r="309" spans="1:4" x14ac:dyDescent="0.25">
      <c r="A309" s="63" t="s">
        <v>44</v>
      </c>
      <c r="B309" s="66" t="s">
        <v>15</v>
      </c>
      <c r="C309" s="63" t="s">
        <v>28</v>
      </c>
      <c r="D309" s="64">
        <v>13508</v>
      </c>
    </row>
    <row r="310" spans="1:4" x14ac:dyDescent="0.25">
      <c r="A310" s="63" t="s">
        <v>165</v>
      </c>
      <c r="B310" s="66" t="s">
        <v>15</v>
      </c>
      <c r="C310" s="63" t="s">
        <v>28</v>
      </c>
      <c r="D310" s="64">
        <v>21325</v>
      </c>
    </row>
    <row r="311" spans="1:4" x14ac:dyDescent="0.25">
      <c r="A311" s="63" t="s">
        <v>356</v>
      </c>
      <c r="B311" s="66" t="s">
        <v>15</v>
      </c>
      <c r="C311" s="63" t="s">
        <v>28</v>
      </c>
      <c r="D311" s="64">
        <v>20559</v>
      </c>
    </row>
    <row r="312" spans="1:4" x14ac:dyDescent="0.25">
      <c r="A312" s="63" t="s">
        <v>387</v>
      </c>
      <c r="B312" s="66" t="s">
        <v>33</v>
      </c>
      <c r="C312" s="63" t="s">
        <v>28</v>
      </c>
      <c r="D312" s="64">
        <v>12063</v>
      </c>
    </row>
    <row r="313" spans="1:4" x14ac:dyDescent="0.25">
      <c r="A313" s="63" t="s">
        <v>159</v>
      </c>
      <c r="B313" s="66" t="s">
        <v>15</v>
      </c>
      <c r="C313" s="63" t="s">
        <v>28</v>
      </c>
      <c r="D313" s="63" t="s">
        <v>33</v>
      </c>
    </row>
    <row r="314" spans="1:4" x14ac:dyDescent="0.25">
      <c r="A314" s="63" t="s">
        <v>347</v>
      </c>
      <c r="B314" s="66" t="s">
        <v>15</v>
      </c>
      <c r="C314" s="63" t="s">
        <v>28</v>
      </c>
      <c r="D314" s="64">
        <v>11410</v>
      </c>
    </row>
    <row r="315" spans="1:4" x14ac:dyDescent="0.25">
      <c r="A315" s="63" t="s">
        <v>125</v>
      </c>
      <c r="B315" s="66" t="s">
        <v>15</v>
      </c>
      <c r="C315" s="63" t="s">
        <v>28</v>
      </c>
      <c r="D315" s="64">
        <v>11896</v>
      </c>
    </row>
    <row r="316" spans="1:4" x14ac:dyDescent="0.25">
      <c r="A316" s="63" t="s">
        <v>67</v>
      </c>
      <c r="B316" s="66" t="s">
        <v>17</v>
      </c>
      <c r="C316" s="63" t="s">
        <v>28</v>
      </c>
      <c r="D316" s="64">
        <v>1202</v>
      </c>
    </row>
    <row r="317" spans="1:4" x14ac:dyDescent="0.25">
      <c r="A317" s="63" t="s">
        <v>285</v>
      </c>
      <c r="B317" s="66" t="s">
        <v>15</v>
      </c>
      <c r="C317" s="63" t="s">
        <v>28</v>
      </c>
      <c r="D317" s="64">
        <v>26605</v>
      </c>
    </row>
    <row r="318" spans="1:4" x14ac:dyDescent="0.25">
      <c r="A318" s="63" t="s">
        <v>379</v>
      </c>
      <c r="B318" s="66" t="s">
        <v>15</v>
      </c>
      <c r="C318" s="63" t="s">
        <v>28</v>
      </c>
      <c r="D318" s="64">
        <v>44275</v>
      </c>
    </row>
    <row r="319" spans="1:4" x14ac:dyDescent="0.25">
      <c r="A319" s="63" t="s">
        <v>286</v>
      </c>
      <c r="B319" s="66" t="s">
        <v>15</v>
      </c>
      <c r="C319" s="63" t="s">
        <v>28</v>
      </c>
      <c r="D319" s="64">
        <v>35150</v>
      </c>
    </row>
    <row r="320" spans="1:4" x14ac:dyDescent="0.25">
      <c r="A320" s="63" t="s">
        <v>466</v>
      </c>
      <c r="B320" s="66" t="s">
        <v>15</v>
      </c>
      <c r="C320" s="63" t="s">
        <v>28</v>
      </c>
      <c r="D320" s="64">
        <v>150000</v>
      </c>
    </row>
    <row r="321" spans="1:4" x14ac:dyDescent="0.25">
      <c r="A321" s="63" t="s">
        <v>88</v>
      </c>
      <c r="B321" s="66" t="s">
        <v>15</v>
      </c>
      <c r="C321" s="63" t="s">
        <v>28</v>
      </c>
      <c r="D321" s="63" t="s">
        <v>33</v>
      </c>
    </row>
    <row r="322" spans="1:4" x14ac:dyDescent="0.25">
      <c r="A322" s="63" t="s">
        <v>267</v>
      </c>
      <c r="B322" s="66" t="s">
        <v>15</v>
      </c>
      <c r="C322" s="63" t="s">
        <v>28</v>
      </c>
      <c r="D322" s="64">
        <v>14329</v>
      </c>
    </row>
    <row r="323" spans="1:4" x14ac:dyDescent="0.25">
      <c r="A323" s="63" t="s">
        <v>463</v>
      </c>
      <c r="B323" s="66" t="s">
        <v>15</v>
      </c>
      <c r="C323" s="63" t="s">
        <v>28</v>
      </c>
      <c r="D323" s="64">
        <v>303385</v>
      </c>
    </row>
    <row r="324" spans="1:4" x14ac:dyDescent="0.25">
      <c r="A324" s="63" t="s">
        <v>255</v>
      </c>
      <c r="B324" s="66" t="s">
        <v>15</v>
      </c>
      <c r="C324" s="63" t="s">
        <v>28</v>
      </c>
      <c r="D324" s="64">
        <v>11229</v>
      </c>
    </row>
    <row r="325" spans="1:4" x14ac:dyDescent="0.25">
      <c r="A325" s="63" t="s">
        <v>357</v>
      </c>
      <c r="B325" s="66" t="s">
        <v>17</v>
      </c>
      <c r="C325" s="63" t="s">
        <v>28</v>
      </c>
      <c r="D325" s="64">
        <v>10894</v>
      </c>
    </row>
    <row r="326" spans="1:4" x14ac:dyDescent="0.25">
      <c r="A326" s="63" t="s">
        <v>348</v>
      </c>
      <c r="B326" s="66" t="s">
        <v>15</v>
      </c>
      <c r="C326" s="63" t="s">
        <v>28</v>
      </c>
      <c r="D326" s="64">
        <v>6420</v>
      </c>
    </row>
    <row r="327" spans="1:4" x14ac:dyDescent="0.25">
      <c r="A327" s="63" t="s">
        <v>240</v>
      </c>
      <c r="B327" s="66" t="s">
        <v>15</v>
      </c>
      <c r="C327" s="63" t="s">
        <v>28</v>
      </c>
      <c r="D327" s="64">
        <v>13651</v>
      </c>
    </row>
    <row r="328" spans="1:4" x14ac:dyDescent="0.25">
      <c r="A328" s="63" t="s">
        <v>273</v>
      </c>
      <c r="B328" s="66" t="s">
        <v>17</v>
      </c>
      <c r="C328" s="63" t="s">
        <v>28</v>
      </c>
      <c r="D328" s="63" t="s">
        <v>33</v>
      </c>
    </row>
    <row r="329" spans="1:4" x14ac:dyDescent="0.25">
      <c r="A329" s="63" t="s">
        <v>137</v>
      </c>
      <c r="B329" s="66" t="s">
        <v>15</v>
      </c>
      <c r="C329" s="63" t="s">
        <v>28</v>
      </c>
      <c r="D329" s="63" t="s">
        <v>33</v>
      </c>
    </row>
    <row r="330" spans="1:4" x14ac:dyDescent="0.25">
      <c r="A330" s="63" t="s">
        <v>325</v>
      </c>
      <c r="B330" s="66" t="s">
        <v>17</v>
      </c>
      <c r="C330" s="63" t="s">
        <v>28</v>
      </c>
      <c r="D330" s="64">
        <v>6434</v>
      </c>
    </row>
    <row r="331" spans="1:4" x14ac:dyDescent="0.25">
      <c r="A331" s="63" t="s">
        <v>54</v>
      </c>
      <c r="B331" s="66" t="s">
        <v>17</v>
      </c>
      <c r="C331" s="63" t="s">
        <v>28</v>
      </c>
      <c r="D331" s="63" t="s">
        <v>33</v>
      </c>
    </row>
    <row r="332" spans="1:4" x14ac:dyDescent="0.25">
      <c r="A332" s="63" t="s">
        <v>57</v>
      </c>
      <c r="B332" s="66" t="s">
        <v>17</v>
      </c>
      <c r="C332" s="63" t="s">
        <v>28</v>
      </c>
      <c r="D332" s="63" t="s">
        <v>33</v>
      </c>
    </row>
    <row r="333" spans="1:4" x14ac:dyDescent="0.25">
      <c r="A333" s="63" t="s">
        <v>56</v>
      </c>
      <c r="B333" s="66" t="s">
        <v>17</v>
      </c>
      <c r="C333" s="63" t="s">
        <v>28</v>
      </c>
      <c r="D333" s="63" t="s">
        <v>33</v>
      </c>
    </row>
    <row r="334" spans="1:4" x14ac:dyDescent="0.25">
      <c r="A334" s="63" t="s">
        <v>55</v>
      </c>
      <c r="B334" s="66" t="s">
        <v>17</v>
      </c>
      <c r="C334" s="63" t="s">
        <v>28</v>
      </c>
      <c r="D334" s="63" t="s">
        <v>33</v>
      </c>
    </row>
    <row r="335" spans="1:4" x14ac:dyDescent="0.25">
      <c r="A335" s="63" t="s">
        <v>53</v>
      </c>
      <c r="B335" s="66" t="s">
        <v>17</v>
      </c>
      <c r="C335" s="63" t="s">
        <v>28</v>
      </c>
      <c r="D335" s="63" t="s">
        <v>33</v>
      </c>
    </row>
    <row r="336" spans="1:4" x14ac:dyDescent="0.25">
      <c r="A336" s="63" t="s">
        <v>434</v>
      </c>
      <c r="B336" s="66" t="s">
        <v>15</v>
      </c>
      <c r="C336" s="63" t="s">
        <v>28</v>
      </c>
      <c r="D336" s="64">
        <v>82620</v>
      </c>
    </row>
    <row r="337" spans="1:4" x14ac:dyDescent="0.25">
      <c r="A337" s="63" t="s">
        <v>458</v>
      </c>
      <c r="B337" s="66" t="s">
        <v>15</v>
      </c>
      <c r="C337" s="63" t="s">
        <v>28</v>
      </c>
      <c r="D337" s="64">
        <v>75000</v>
      </c>
    </row>
    <row r="338" spans="1:4" x14ac:dyDescent="0.25">
      <c r="A338" s="63" t="s">
        <v>309</v>
      </c>
      <c r="B338" s="66" t="s">
        <v>15</v>
      </c>
      <c r="C338" s="63" t="s">
        <v>28</v>
      </c>
      <c r="D338" s="64">
        <v>88234</v>
      </c>
    </row>
    <row r="339" spans="1:4" x14ac:dyDescent="0.25">
      <c r="A339" s="63" t="s">
        <v>116</v>
      </c>
      <c r="B339" s="66" t="s">
        <v>15</v>
      </c>
      <c r="C339" s="63" t="s">
        <v>28</v>
      </c>
      <c r="D339" s="64">
        <v>81464</v>
      </c>
    </row>
    <row r="340" spans="1:4" x14ac:dyDescent="0.25">
      <c r="A340" s="63" t="s">
        <v>131</v>
      </c>
      <c r="B340" s="66" t="s">
        <v>15</v>
      </c>
      <c r="C340" s="63" t="s">
        <v>28</v>
      </c>
      <c r="D340" s="64">
        <v>82000</v>
      </c>
    </row>
    <row r="341" spans="1:4" x14ac:dyDescent="0.25">
      <c r="A341" s="63" t="s">
        <v>229</v>
      </c>
      <c r="B341" s="66" t="s">
        <v>15</v>
      </c>
      <c r="C341" s="63" t="s">
        <v>28</v>
      </c>
      <c r="D341" s="64">
        <v>92000</v>
      </c>
    </row>
    <row r="342" spans="1:4" x14ac:dyDescent="0.25">
      <c r="A342" s="63" t="s">
        <v>148</v>
      </c>
      <c r="B342" s="66" t="s">
        <v>15</v>
      </c>
      <c r="C342" s="63" t="s">
        <v>28</v>
      </c>
      <c r="D342" s="64">
        <v>52000</v>
      </c>
    </row>
    <row r="343" spans="1:4" x14ac:dyDescent="0.25">
      <c r="A343" s="63" t="s">
        <v>111</v>
      </c>
      <c r="B343" s="66" t="s">
        <v>15</v>
      </c>
      <c r="C343" s="63" t="s">
        <v>28</v>
      </c>
      <c r="D343" s="64">
        <v>69234</v>
      </c>
    </row>
    <row r="344" spans="1:4" x14ac:dyDescent="0.25">
      <c r="A344" s="63" t="s">
        <v>342</v>
      </c>
      <c r="B344" s="66" t="s">
        <v>15</v>
      </c>
      <c r="C344" s="63" t="s">
        <v>28</v>
      </c>
      <c r="D344" s="64">
        <v>49509</v>
      </c>
    </row>
    <row r="345" spans="1:4" x14ac:dyDescent="0.25">
      <c r="A345" s="63" t="s">
        <v>202</v>
      </c>
      <c r="B345" s="66" t="s">
        <v>15</v>
      </c>
      <c r="C345" s="63" t="s">
        <v>28</v>
      </c>
      <c r="D345" s="64">
        <v>155211</v>
      </c>
    </row>
    <row r="346" spans="1:4" x14ac:dyDescent="0.25">
      <c r="A346" s="63" t="s">
        <v>310</v>
      </c>
      <c r="B346" s="66" t="s">
        <v>15</v>
      </c>
      <c r="C346" s="63" t="s">
        <v>28</v>
      </c>
      <c r="D346" s="64">
        <v>78869</v>
      </c>
    </row>
    <row r="347" spans="1:4" x14ac:dyDescent="0.25">
      <c r="A347" s="63" t="s">
        <v>227</v>
      </c>
      <c r="B347" s="66" t="s">
        <v>15</v>
      </c>
      <c r="C347" s="63" t="s">
        <v>28</v>
      </c>
      <c r="D347" s="64">
        <v>78266</v>
      </c>
    </row>
    <row r="348" spans="1:4" x14ac:dyDescent="0.25">
      <c r="A348" s="63" t="s">
        <v>274</v>
      </c>
      <c r="B348" s="66" t="s">
        <v>17</v>
      </c>
      <c r="C348" s="63" t="s">
        <v>28</v>
      </c>
      <c r="D348" s="64">
        <v>51466</v>
      </c>
    </row>
    <row r="349" spans="1:4" x14ac:dyDescent="0.25">
      <c r="A349" s="63" t="s">
        <v>228</v>
      </c>
      <c r="B349" s="66" t="s">
        <v>15</v>
      </c>
      <c r="C349" s="63" t="s">
        <v>28</v>
      </c>
      <c r="D349" s="64">
        <v>51577</v>
      </c>
    </row>
    <row r="350" spans="1:4" x14ac:dyDescent="0.25">
      <c r="A350" s="63" t="s">
        <v>172</v>
      </c>
      <c r="B350" s="66" t="s">
        <v>15</v>
      </c>
      <c r="C350" s="63" t="s">
        <v>28</v>
      </c>
      <c r="D350" s="64">
        <v>47234</v>
      </c>
    </row>
    <row r="351" spans="1:4" x14ac:dyDescent="0.25">
      <c r="A351" s="63" t="s">
        <v>90</v>
      </c>
      <c r="B351" s="66" t="s">
        <v>15</v>
      </c>
      <c r="C351" s="63" t="s">
        <v>28</v>
      </c>
      <c r="D351" s="64">
        <v>38942</v>
      </c>
    </row>
    <row r="352" spans="1:4" x14ac:dyDescent="0.25">
      <c r="A352" s="63" t="s">
        <v>295</v>
      </c>
      <c r="B352" s="66" t="s">
        <v>15</v>
      </c>
      <c r="C352" s="63" t="s">
        <v>28</v>
      </c>
      <c r="D352" s="63" t="s">
        <v>33</v>
      </c>
    </row>
    <row r="353" spans="1:4" x14ac:dyDescent="0.25">
      <c r="A353" s="63" t="s">
        <v>230</v>
      </c>
      <c r="B353" s="66" t="s">
        <v>15</v>
      </c>
      <c r="C353" s="63" t="s">
        <v>28</v>
      </c>
      <c r="D353" s="63" t="s">
        <v>33</v>
      </c>
    </row>
    <row r="354" spans="1:4" x14ac:dyDescent="0.25">
      <c r="A354" s="63" t="s">
        <v>246</v>
      </c>
      <c r="B354" s="66" t="s">
        <v>15</v>
      </c>
      <c r="C354" s="63" t="s">
        <v>28</v>
      </c>
      <c r="D354" s="64">
        <v>65108</v>
      </c>
    </row>
    <row r="355" spans="1:4" x14ac:dyDescent="0.25">
      <c r="A355" s="63" t="s">
        <v>311</v>
      </c>
      <c r="B355" s="66" t="s">
        <v>15</v>
      </c>
      <c r="C355" s="63" t="s">
        <v>28</v>
      </c>
      <c r="D355" s="64">
        <v>76000</v>
      </c>
    </row>
    <row r="356" spans="1:4" x14ac:dyDescent="0.25">
      <c r="A356" s="63" t="s">
        <v>43</v>
      </c>
      <c r="B356" s="66" t="s">
        <v>33</v>
      </c>
      <c r="C356" s="63" t="s">
        <v>28</v>
      </c>
      <c r="D356" s="63" t="s">
        <v>33</v>
      </c>
    </row>
    <row r="357" spans="1:4" x14ac:dyDescent="0.25">
      <c r="A357" s="63" t="s">
        <v>423</v>
      </c>
      <c r="B357" s="66" t="s">
        <v>33</v>
      </c>
      <c r="C357" s="63" t="s">
        <v>28</v>
      </c>
      <c r="D357" s="64">
        <v>72500</v>
      </c>
    </row>
    <row r="358" spans="1:4" x14ac:dyDescent="0.25">
      <c r="A358" s="63" t="s">
        <v>233</v>
      </c>
      <c r="B358" s="66" t="s">
        <v>15</v>
      </c>
      <c r="C358" s="63" t="s">
        <v>28</v>
      </c>
      <c r="D358" s="64">
        <v>36250</v>
      </c>
    </row>
    <row r="359" spans="1:4" x14ac:dyDescent="0.25">
      <c r="A359" s="63" t="s">
        <v>335</v>
      </c>
      <c r="B359" s="66" t="s">
        <v>474</v>
      </c>
      <c r="C359" s="63" t="s">
        <v>28</v>
      </c>
      <c r="D359" s="64">
        <v>24661</v>
      </c>
    </row>
    <row r="360" spans="1:4" x14ac:dyDescent="0.25">
      <c r="A360" s="63" t="s">
        <v>128</v>
      </c>
      <c r="B360" s="66" t="s">
        <v>15</v>
      </c>
      <c r="C360" s="63" t="s">
        <v>28</v>
      </c>
      <c r="D360" s="64">
        <v>51692</v>
      </c>
    </row>
    <row r="361" spans="1:4" x14ac:dyDescent="0.25">
      <c r="A361" s="63" t="s">
        <v>39</v>
      </c>
      <c r="B361" s="66" t="s">
        <v>15</v>
      </c>
      <c r="C361" s="63" t="s">
        <v>28</v>
      </c>
      <c r="D361" s="64">
        <v>70117</v>
      </c>
    </row>
    <row r="362" spans="1:4" x14ac:dyDescent="0.25">
      <c r="A362" s="63" t="s">
        <v>449</v>
      </c>
      <c r="B362" s="66" t="s">
        <v>15</v>
      </c>
      <c r="C362" s="63" t="s">
        <v>28</v>
      </c>
      <c r="D362" s="64">
        <v>91000</v>
      </c>
    </row>
    <row r="363" spans="1:4" x14ac:dyDescent="0.25">
      <c r="A363" s="63" t="s">
        <v>386</v>
      </c>
      <c r="B363" s="66" t="s">
        <v>33</v>
      </c>
      <c r="C363" s="63" t="s">
        <v>28</v>
      </c>
      <c r="D363" s="64">
        <v>72298</v>
      </c>
    </row>
    <row r="364" spans="1:4" x14ac:dyDescent="0.25">
      <c r="A364" s="63" t="s">
        <v>299</v>
      </c>
      <c r="B364" s="66" t="s">
        <v>15</v>
      </c>
      <c r="C364" s="63" t="s">
        <v>28</v>
      </c>
      <c r="D364" s="64">
        <v>67291</v>
      </c>
    </row>
    <row r="365" spans="1:4" x14ac:dyDescent="0.25">
      <c r="A365" s="63" t="s">
        <v>321</v>
      </c>
      <c r="B365" s="66" t="s">
        <v>15</v>
      </c>
      <c r="C365" s="63" t="s">
        <v>28</v>
      </c>
      <c r="D365" s="63" t="s">
        <v>33</v>
      </c>
    </row>
    <row r="366" spans="1:4" x14ac:dyDescent="0.25">
      <c r="A366" s="63" t="s">
        <v>346</v>
      </c>
      <c r="B366" s="66" t="s">
        <v>17</v>
      </c>
      <c r="C366" s="63" t="s">
        <v>28</v>
      </c>
      <c r="D366" s="64">
        <v>2975</v>
      </c>
    </row>
    <row r="367" spans="1:4" x14ac:dyDescent="0.25">
      <c r="A367" s="63" t="s">
        <v>427</v>
      </c>
      <c r="B367" s="66" t="s">
        <v>33</v>
      </c>
      <c r="C367" s="63" t="s">
        <v>28</v>
      </c>
      <c r="D367" s="64">
        <v>20248</v>
      </c>
    </row>
    <row r="368" spans="1:4" x14ac:dyDescent="0.25">
      <c r="A368" s="63" t="s">
        <v>408</v>
      </c>
      <c r="B368" s="66" t="s">
        <v>33</v>
      </c>
      <c r="C368" s="63" t="s">
        <v>28</v>
      </c>
      <c r="D368" s="64">
        <v>39900</v>
      </c>
    </row>
    <row r="369" spans="1:4" x14ac:dyDescent="0.25">
      <c r="A369" s="63" t="s">
        <v>205</v>
      </c>
      <c r="B369" s="66" t="s">
        <v>15</v>
      </c>
      <c r="C369" s="63" t="s">
        <v>28</v>
      </c>
      <c r="D369" s="64">
        <v>10650</v>
      </c>
    </row>
    <row r="370" spans="1:4" x14ac:dyDescent="0.25">
      <c r="A370" s="63" t="s">
        <v>82</v>
      </c>
      <c r="B370" s="66" t="s">
        <v>15</v>
      </c>
      <c r="C370" s="63" t="s">
        <v>28</v>
      </c>
      <c r="D370" s="64">
        <v>6668</v>
      </c>
    </row>
    <row r="371" spans="1:4" x14ac:dyDescent="0.25">
      <c r="A371" s="63" t="s">
        <v>284</v>
      </c>
      <c r="B371" s="66" t="s">
        <v>15</v>
      </c>
      <c r="C371" s="63" t="s">
        <v>28</v>
      </c>
      <c r="D371" s="64">
        <v>9728</v>
      </c>
    </row>
    <row r="372" spans="1:4" x14ac:dyDescent="0.25">
      <c r="A372" s="63" t="s">
        <v>92</v>
      </c>
      <c r="B372" s="66" t="s">
        <v>17</v>
      </c>
      <c r="C372" s="63" t="s">
        <v>28</v>
      </c>
      <c r="D372" s="64">
        <v>49940</v>
      </c>
    </row>
    <row r="373" spans="1:4" x14ac:dyDescent="0.25">
      <c r="A373" s="63" t="s">
        <v>296</v>
      </c>
      <c r="B373" s="66" t="s">
        <v>17</v>
      </c>
      <c r="C373" s="63" t="s">
        <v>28</v>
      </c>
      <c r="D373" s="64">
        <v>17017</v>
      </c>
    </row>
    <row r="374" spans="1:4" x14ac:dyDescent="0.25">
      <c r="A374" s="63" t="s">
        <v>241</v>
      </c>
      <c r="B374" s="66" t="s">
        <v>17</v>
      </c>
      <c r="C374" s="63" t="s">
        <v>28</v>
      </c>
      <c r="D374" s="63" t="s">
        <v>33</v>
      </c>
    </row>
    <row r="375" spans="1:4" x14ac:dyDescent="0.25">
      <c r="A375" s="63" t="s">
        <v>400</v>
      </c>
      <c r="B375" s="66" t="s">
        <v>33</v>
      </c>
      <c r="C375" s="63" t="s">
        <v>28</v>
      </c>
      <c r="D375" s="64">
        <v>13650</v>
      </c>
    </row>
    <row r="376" spans="1:4" x14ac:dyDescent="0.25">
      <c r="A376" s="63" t="s">
        <v>401</v>
      </c>
      <c r="B376" s="66" t="s">
        <v>33</v>
      </c>
      <c r="C376" s="63" t="s">
        <v>28</v>
      </c>
      <c r="D376" s="64">
        <v>17500</v>
      </c>
    </row>
    <row r="377" spans="1:4" x14ac:dyDescent="0.25">
      <c r="A377" s="63" t="s">
        <v>69</v>
      </c>
      <c r="B377" s="66" t="s">
        <v>17</v>
      </c>
      <c r="C377" s="63" t="s">
        <v>28</v>
      </c>
      <c r="D377" s="64">
        <v>1681</v>
      </c>
    </row>
    <row r="378" spans="1:4" x14ac:dyDescent="0.25">
      <c r="A378" s="63" t="s">
        <v>32</v>
      </c>
      <c r="B378" s="66" t="s">
        <v>15</v>
      </c>
      <c r="C378" s="63" t="s">
        <v>28</v>
      </c>
      <c r="D378" s="64">
        <v>4645</v>
      </c>
    </row>
    <row r="379" spans="1:4" x14ac:dyDescent="0.25">
      <c r="A379" s="63" t="s">
        <v>339</v>
      </c>
      <c r="B379" s="66" t="s">
        <v>15</v>
      </c>
      <c r="C379" s="63" t="s">
        <v>28</v>
      </c>
      <c r="D379" s="64">
        <v>7642</v>
      </c>
    </row>
    <row r="380" spans="1:4" x14ac:dyDescent="0.25">
      <c r="A380" s="63" t="s">
        <v>36</v>
      </c>
      <c r="B380" s="66" t="s">
        <v>33</v>
      </c>
      <c r="C380" s="63" t="s">
        <v>28</v>
      </c>
      <c r="D380" s="64">
        <v>48239</v>
      </c>
    </row>
    <row r="381" spans="1:4" x14ac:dyDescent="0.25">
      <c r="A381" s="63" t="s">
        <v>105</v>
      </c>
      <c r="B381" s="66" t="s">
        <v>15</v>
      </c>
      <c r="C381" s="63" t="s">
        <v>28</v>
      </c>
      <c r="D381" s="64">
        <v>87973</v>
      </c>
    </row>
    <row r="382" spans="1:4" x14ac:dyDescent="0.25">
      <c r="A382" s="63" t="s">
        <v>313</v>
      </c>
      <c r="B382" s="66" t="s">
        <v>17</v>
      </c>
      <c r="C382" s="63" t="s">
        <v>28</v>
      </c>
      <c r="D382" s="64">
        <v>27900</v>
      </c>
    </row>
    <row r="383" spans="1:4" x14ac:dyDescent="0.25">
      <c r="A383" s="63" t="s">
        <v>238</v>
      </c>
      <c r="B383" s="66" t="s">
        <v>17</v>
      </c>
      <c r="C383" s="63" t="s">
        <v>28</v>
      </c>
      <c r="D383" s="63" t="s">
        <v>33</v>
      </c>
    </row>
    <row r="384" spans="1:4" x14ac:dyDescent="0.25">
      <c r="A384" s="63" t="s">
        <v>211</v>
      </c>
      <c r="B384" s="66" t="s">
        <v>17</v>
      </c>
      <c r="C384" s="63" t="s">
        <v>28</v>
      </c>
      <c r="D384" s="64">
        <v>18694</v>
      </c>
    </row>
    <row r="385" spans="1:4" x14ac:dyDescent="0.25">
      <c r="A385" s="63" t="s">
        <v>297</v>
      </c>
      <c r="B385" s="66" t="s">
        <v>473</v>
      </c>
      <c r="C385" s="63" t="s">
        <v>28</v>
      </c>
      <c r="D385" s="64">
        <v>21753</v>
      </c>
    </row>
    <row r="386" spans="1:4" x14ac:dyDescent="0.25">
      <c r="A386" s="63" t="s">
        <v>48</v>
      </c>
      <c r="B386" s="66" t="s">
        <v>33</v>
      </c>
      <c r="C386" s="63" t="s">
        <v>28</v>
      </c>
      <c r="D386" s="63" t="s">
        <v>33</v>
      </c>
    </row>
    <row r="387" spans="1:4" x14ac:dyDescent="0.25">
      <c r="A387" s="63" t="s">
        <v>31</v>
      </c>
      <c r="B387" s="66" t="s">
        <v>33</v>
      </c>
      <c r="C387" s="63" t="s">
        <v>28</v>
      </c>
      <c r="D387" s="64">
        <v>10500</v>
      </c>
    </row>
    <row r="388" spans="1:4" x14ac:dyDescent="0.25">
      <c r="A388" s="63" t="s">
        <v>104</v>
      </c>
      <c r="B388" s="66" t="s">
        <v>15</v>
      </c>
      <c r="C388" s="63" t="s">
        <v>28</v>
      </c>
      <c r="D388" s="64">
        <v>33182</v>
      </c>
    </row>
    <row r="389" spans="1:4" x14ac:dyDescent="0.25">
      <c r="A389" s="63" t="s">
        <v>156</v>
      </c>
      <c r="B389" s="66" t="s">
        <v>15</v>
      </c>
      <c r="C389" s="63" t="s">
        <v>28</v>
      </c>
      <c r="D389" s="64">
        <v>35637</v>
      </c>
    </row>
    <row r="390" spans="1:4" x14ac:dyDescent="0.25">
      <c r="A390" s="63" t="s">
        <v>235</v>
      </c>
      <c r="B390" s="66" t="s">
        <v>15</v>
      </c>
      <c r="C390" s="63" t="s">
        <v>28</v>
      </c>
      <c r="D390" s="64">
        <v>59709</v>
      </c>
    </row>
    <row r="391" spans="1:4" x14ac:dyDescent="0.25">
      <c r="A391" s="63" t="s">
        <v>292</v>
      </c>
      <c r="B391" s="66" t="s">
        <v>15</v>
      </c>
      <c r="C391" s="63" t="s">
        <v>28</v>
      </c>
      <c r="D391" s="64">
        <v>30619</v>
      </c>
    </row>
    <row r="392" spans="1:4" x14ac:dyDescent="0.25">
      <c r="A392" s="63" t="s">
        <v>293</v>
      </c>
      <c r="B392" s="66" t="s">
        <v>15</v>
      </c>
      <c r="C392" s="63" t="s">
        <v>28</v>
      </c>
      <c r="D392" s="64">
        <v>17527</v>
      </c>
    </row>
    <row r="393" spans="1:4" x14ac:dyDescent="0.25">
      <c r="A393" s="63" t="s">
        <v>236</v>
      </c>
      <c r="B393" s="66" t="s">
        <v>15</v>
      </c>
      <c r="C393" s="63" t="s">
        <v>28</v>
      </c>
      <c r="D393" s="64">
        <v>18429</v>
      </c>
    </row>
    <row r="394" spans="1:4" x14ac:dyDescent="0.25">
      <c r="A394" s="63" t="s">
        <v>243</v>
      </c>
      <c r="B394" s="66" t="s">
        <v>15</v>
      </c>
      <c r="C394" s="63" t="s">
        <v>28</v>
      </c>
      <c r="D394" s="64">
        <v>20245</v>
      </c>
    </row>
    <row r="395" spans="1:4" x14ac:dyDescent="0.25">
      <c r="A395" s="63" t="s">
        <v>420</v>
      </c>
      <c r="B395" s="66" t="s">
        <v>33</v>
      </c>
      <c r="C395" s="63" t="s">
        <v>28</v>
      </c>
      <c r="D395" s="64">
        <v>99000</v>
      </c>
    </row>
    <row r="396" spans="1:4" x14ac:dyDescent="0.25">
      <c r="A396" s="63" t="s">
        <v>318</v>
      </c>
      <c r="B396" s="66" t="s">
        <v>15</v>
      </c>
      <c r="C396" s="63" t="s">
        <v>28</v>
      </c>
      <c r="D396" s="64">
        <v>5644</v>
      </c>
    </row>
    <row r="397" spans="1:4" x14ac:dyDescent="0.25">
      <c r="A397" s="63" t="s">
        <v>350</v>
      </c>
      <c r="B397" s="66" t="s">
        <v>15</v>
      </c>
      <c r="C397" s="63" t="s">
        <v>28</v>
      </c>
      <c r="D397" s="64">
        <v>27161</v>
      </c>
    </row>
    <row r="398" spans="1:4" x14ac:dyDescent="0.25">
      <c r="A398" s="63" t="s">
        <v>251</v>
      </c>
      <c r="B398" s="66" t="s">
        <v>17</v>
      </c>
      <c r="C398" s="63" t="s">
        <v>28</v>
      </c>
      <c r="D398" s="64">
        <v>5376</v>
      </c>
    </row>
    <row r="399" spans="1:4" x14ac:dyDescent="0.25">
      <c r="A399" s="63" t="s">
        <v>179</v>
      </c>
      <c r="B399" s="66" t="s">
        <v>17</v>
      </c>
      <c r="C399" s="63" t="s">
        <v>28</v>
      </c>
      <c r="D399" s="63" t="s">
        <v>33</v>
      </c>
    </row>
    <row r="400" spans="1:4" x14ac:dyDescent="0.25">
      <c r="A400" s="63" t="s">
        <v>47</v>
      </c>
      <c r="B400" s="66" t="s">
        <v>33</v>
      </c>
      <c r="C400" s="63" t="s">
        <v>28</v>
      </c>
      <c r="D400" s="63" t="s">
        <v>33</v>
      </c>
    </row>
    <row r="401" spans="1:4" x14ac:dyDescent="0.25">
      <c r="A401" s="63" t="s">
        <v>253</v>
      </c>
      <c r="B401" s="66" t="s">
        <v>17</v>
      </c>
      <c r="C401" s="63" t="s">
        <v>28</v>
      </c>
      <c r="D401" s="64">
        <v>110000</v>
      </c>
    </row>
    <row r="402" spans="1:4" x14ac:dyDescent="0.25">
      <c r="A402" s="63" t="s">
        <v>151</v>
      </c>
      <c r="B402" s="66" t="s">
        <v>15</v>
      </c>
      <c r="C402" s="63" t="s">
        <v>28</v>
      </c>
      <c r="D402" s="64">
        <v>48739</v>
      </c>
    </row>
    <row r="403" spans="1:4" x14ac:dyDescent="0.25">
      <c r="A403" s="63" t="s">
        <v>185</v>
      </c>
      <c r="B403" s="66" t="s">
        <v>17</v>
      </c>
      <c r="C403" s="63" t="s">
        <v>28</v>
      </c>
      <c r="D403" s="63" t="s">
        <v>33</v>
      </c>
    </row>
    <row r="404" spans="1:4" x14ac:dyDescent="0.25">
      <c r="A404" s="63" t="s">
        <v>453</v>
      </c>
      <c r="B404" s="66" t="s">
        <v>15</v>
      </c>
      <c r="C404" s="63" t="s">
        <v>28</v>
      </c>
      <c r="D404" s="64">
        <v>1666666</v>
      </c>
    </row>
    <row r="405" spans="1:4" x14ac:dyDescent="0.25">
      <c r="A405" s="63" t="s">
        <v>324</v>
      </c>
      <c r="B405" s="66" t="s">
        <v>17</v>
      </c>
      <c r="C405" s="63" t="s">
        <v>28</v>
      </c>
      <c r="D405" s="63">
        <v>818</v>
      </c>
    </row>
    <row r="406" spans="1:4" x14ac:dyDescent="0.25">
      <c r="A406" s="63" t="s">
        <v>192</v>
      </c>
      <c r="B406" s="66" t="s">
        <v>17</v>
      </c>
      <c r="C406" s="63" t="s">
        <v>28</v>
      </c>
      <c r="D406" s="64">
        <v>103362</v>
      </c>
    </row>
    <row r="407" spans="1:4" x14ac:dyDescent="0.25">
      <c r="A407" s="63" t="s">
        <v>73</v>
      </c>
      <c r="B407" s="66" t="s">
        <v>15</v>
      </c>
      <c r="C407" s="63" t="s">
        <v>28</v>
      </c>
      <c r="D407" s="64">
        <v>32276</v>
      </c>
    </row>
    <row r="408" spans="1:4" x14ac:dyDescent="0.25">
      <c r="A408" s="63" t="s">
        <v>74</v>
      </c>
      <c r="B408" s="66" t="s">
        <v>15</v>
      </c>
      <c r="C408" s="63" t="s">
        <v>28</v>
      </c>
      <c r="D408" s="64">
        <v>20472</v>
      </c>
    </row>
    <row r="409" spans="1:4" x14ac:dyDescent="0.25">
      <c r="A409" s="63" t="s">
        <v>206</v>
      </c>
      <c r="B409" s="66" t="s">
        <v>15</v>
      </c>
      <c r="C409" s="63" t="s">
        <v>28</v>
      </c>
      <c r="D409" s="64">
        <v>20343</v>
      </c>
    </row>
    <row r="410" spans="1:4" x14ac:dyDescent="0.25">
      <c r="A410" s="63" t="s">
        <v>75</v>
      </c>
      <c r="B410" s="66" t="s">
        <v>15</v>
      </c>
      <c r="C410" s="63" t="s">
        <v>28</v>
      </c>
      <c r="D410" s="63" t="s">
        <v>33</v>
      </c>
    </row>
    <row r="411" spans="1:4" x14ac:dyDescent="0.25">
      <c r="A411" s="63" t="s">
        <v>353</v>
      </c>
      <c r="B411" s="66" t="s">
        <v>33</v>
      </c>
      <c r="C411" s="63" t="s">
        <v>28</v>
      </c>
      <c r="D411" s="64">
        <v>13522</v>
      </c>
    </row>
    <row r="412" spans="1:4" x14ac:dyDescent="0.25">
      <c r="A412" s="63" t="s">
        <v>390</v>
      </c>
      <c r="B412" s="66" t="s">
        <v>15</v>
      </c>
      <c r="C412" s="63" t="s">
        <v>28</v>
      </c>
      <c r="D412" s="64">
        <v>76912</v>
      </c>
    </row>
    <row r="413" spans="1:4" x14ac:dyDescent="0.25">
      <c r="A413" s="63" t="s">
        <v>394</v>
      </c>
      <c r="B413" s="66" t="s">
        <v>17</v>
      </c>
      <c r="C413" s="63" t="s">
        <v>28</v>
      </c>
      <c r="D413" s="64">
        <v>2473</v>
      </c>
    </row>
    <row r="414" spans="1:4" x14ac:dyDescent="0.25">
      <c r="A414" s="63" t="s">
        <v>382</v>
      </c>
      <c r="B414" s="66" t="s">
        <v>33</v>
      </c>
      <c r="C414" s="63" t="s">
        <v>28</v>
      </c>
      <c r="D414" s="64">
        <v>11070</v>
      </c>
    </row>
    <row r="415" spans="1:4" x14ac:dyDescent="0.25">
      <c r="A415" s="63" t="s">
        <v>133</v>
      </c>
      <c r="B415" s="66" t="s">
        <v>17</v>
      </c>
      <c r="C415" s="63" t="s">
        <v>28</v>
      </c>
      <c r="D415" s="64">
        <v>11309</v>
      </c>
    </row>
    <row r="416" spans="1:4" x14ac:dyDescent="0.25">
      <c r="A416" s="63" t="s">
        <v>405</v>
      </c>
      <c r="B416" s="66" t="s">
        <v>33</v>
      </c>
      <c r="C416" s="63" t="s">
        <v>28</v>
      </c>
      <c r="D416" s="63" t="s">
        <v>33</v>
      </c>
    </row>
    <row r="417" spans="1:4" x14ac:dyDescent="0.25">
      <c r="A417" s="63" t="s">
        <v>316</v>
      </c>
      <c r="B417" s="66" t="s">
        <v>17</v>
      </c>
      <c r="C417" s="63" t="s">
        <v>28</v>
      </c>
      <c r="D417" s="64">
        <v>43841</v>
      </c>
    </row>
    <row r="418" spans="1:4" x14ac:dyDescent="0.25">
      <c r="A418" s="63" t="s">
        <v>352</v>
      </c>
      <c r="B418" s="66" t="s">
        <v>15</v>
      </c>
      <c r="C418" s="63" t="s">
        <v>28</v>
      </c>
      <c r="D418" s="64">
        <v>28842</v>
      </c>
    </row>
    <row r="419" spans="1:4" x14ac:dyDescent="0.25">
      <c r="A419" s="63" t="s">
        <v>85</v>
      </c>
      <c r="B419" s="66" t="s">
        <v>15</v>
      </c>
      <c r="C419" s="63" t="s">
        <v>28</v>
      </c>
      <c r="D419" s="64">
        <v>21113</v>
      </c>
    </row>
    <row r="420" spans="1:4" x14ac:dyDescent="0.25">
      <c r="A420" s="63" t="s">
        <v>218</v>
      </c>
      <c r="B420" s="66" t="s">
        <v>15</v>
      </c>
      <c r="C420" s="63" t="s">
        <v>28</v>
      </c>
      <c r="D420" s="64">
        <v>19445</v>
      </c>
    </row>
    <row r="421" spans="1:4" x14ac:dyDescent="0.25">
      <c r="A421" s="63" t="s">
        <v>217</v>
      </c>
      <c r="B421" s="66" t="s">
        <v>15</v>
      </c>
      <c r="C421" s="63" t="s">
        <v>28</v>
      </c>
      <c r="D421" s="64">
        <v>17913</v>
      </c>
    </row>
    <row r="422" spans="1:4" x14ac:dyDescent="0.25">
      <c r="A422" s="63" t="s">
        <v>232</v>
      </c>
      <c r="B422" s="66" t="s">
        <v>15</v>
      </c>
      <c r="C422" s="63" t="s">
        <v>28</v>
      </c>
      <c r="D422" s="64">
        <v>41674</v>
      </c>
    </row>
    <row r="423" spans="1:4" x14ac:dyDescent="0.25">
      <c r="A423" s="63" t="s">
        <v>93</v>
      </c>
      <c r="B423" s="66" t="s">
        <v>17</v>
      </c>
      <c r="C423" s="63" t="s">
        <v>28</v>
      </c>
      <c r="D423" s="64">
        <v>24803</v>
      </c>
    </row>
    <row r="424" spans="1:4" x14ac:dyDescent="0.25">
      <c r="A424" s="63" t="s">
        <v>444</v>
      </c>
      <c r="B424" s="66" t="s">
        <v>17</v>
      </c>
      <c r="C424" s="63" t="s">
        <v>28</v>
      </c>
      <c r="D424" s="64">
        <v>39502</v>
      </c>
    </row>
    <row r="425" spans="1:4" x14ac:dyDescent="0.25">
      <c r="A425" s="63" t="s">
        <v>167</v>
      </c>
      <c r="B425" s="66" t="s">
        <v>473</v>
      </c>
      <c r="C425" s="63" t="s">
        <v>28</v>
      </c>
      <c r="D425" s="64">
        <v>14535</v>
      </c>
    </row>
    <row r="426" spans="1:4" x14ac:dyDescent="0.25">
      <c r="A426" s="63" t="s">
        <v>287</v>
      </c>
      <c r="B426" s="66" t="s">
        <v>473</v>
      </c>
      <c r="C426" s="63" t="s">
        <v>28</v>
      </c>
      <c r="D426" s="64">
        <v>12793</v>
      </c>
    </row>
    <row r="427" spans="1:4" x14ac:dyDescent="0.25">
      <c r="A427" s="63" t="s">
        <v>220</v>
      </c>
      <c r="B427" s="66" t="s">
        <v>473</v>
      </c>
      <c r="C427" s="63" t="s">
        <v>28</v>
      </c>
      <c r="D427" s="64">
        <v>10914</v>
      </c>
    </row>
    <row r="428" spans="1:4" x14ac:dyDescent="0.25">
      <c r="A428" s="63" t="s">
        <v>115</v>
      </c>
      <c r="B428" s="66" t="s">
        <v>17</v>
      </c>
      <c r="C428" s="63" t="s">
        <v>28</v>
      </c>
      <c r="D428" s="63" t="s">
        <v>33</v>
      </c>
    </row>
    <row r="429" spans="1:4" x14ac:dyDescent="0.25">
      <c r="A429" s="63" t="s">
        <v>49</v>
      </c>
      <c r="B429" s="66" t="s">
        <v>33</v>
      </c>
      <c r="C429" s="63" t="s">
        <v>28</v>
      </c>
      <c r="D429" s="63" t="s">
        <v>33</v>
      </c>
    </row>
    <row r="430" spans="1:4" x14ac:dyDescent="0.25">
      <c r="A430" s="63" t="s">
        <v>63</v>
      </c>
      <c r="B430" s="66" t="s">
        <v>473</v>
      </c>
      <c r="C430" s="63" t="s">
        <v>28</v>
      </c>
      <c r="D430" s="64">
        <v>10464</v>
      </c>
    </row>
    <row r="431" spans="1:4" x14ac:dyDescent="0.25">
      <c r="A431" s="63" t="s">
        <v>380</v>
      </c>
      <c r="B431" s="66" t="s">
        <v>473</v>
      </c>
      <c r="C431" s="63" t="s">
        <v>28</v>
      </c>
      <c r="D431" s="64">
        <v>22900</v>
      </c>
    </row>
    <row r="432" spans="1:4" x14ac:dyDescent="0.25">
      <c r="A432" s="63" t="s">
        <v>94</v>
      </c>
      <c r="B432" s="66" t="s">
        <v>17</v>
      </c>
      <c r="C432" s="63" t="s">
        <v>28</v>
      </c>
      <c r="D432" s="64">
        <v>43283</v>
      </c>
    </row>
    <row r="433" spans="1:4" x14ac:dyDescent="0.25">
      <c r="A433" s="63" t="s">
        <v>365</v>
      </c>
      <c r="B433" s="66" t="s">
        <v>17</v>
      </c>
      <c r="C433" s="63" t="s">
        <v>28</v>
      </c>
      <c r="D433" s="63" t="s">
        <v>33</v>
      </c>
    </row>
    <row r="434" spans="1:4" x14ac:dyDescent="0.25">
      <c r="A434" s="63" t="s">
        <v>314</v>
      </c>
      <c r="B434" s="66" t="s">
        <v>17</v>
      </c>
      <c r="C434" s="63" t="s">
        <v>28</v>
      </c>
      <c r="D434" s="64">
        <v>171110</v>
      </c>
    </row>
    <row r="435" spans="1:4" x14ac:dyDescent="0.25">
      <c r="A435" s="63" t="s">
        <v>469</v>
      </c>
      <c r="B435" s="66" t="s">
        <v>15</v>
      </c>
      <c r="C435" s="63" t="s">
        <v>28</v>
      </c>
      <c r="D435" s="64">
        <v>69000</v>
      </c>
    </row>
    <row r="436" spans="1:4" x14ac:dyDescent="0.25">
      <c r="A436" s="63" t="s">
        <v>455</v>
      </c>
      <c r="B436" s="66" t="s">
        <v>15</v>
      </c>
      <c r="C436" s="63" t="s">
        <v>28</v>
      </c>
      <c r="D436" s="64">
        <v>74158</v>
      </c>
    </row>
    <row r="437" spans="1:4" x14ac:dyDescent="0.25">
      <c r="A437" s="63" t="s">
        <v>96</v>
      </c>
      <c r="B437" s="66" t="s">
        <v>15</v>
      </c>
      <c r="C437" s="63" t="s">
        <v>28</v>
      </c>
      <c r="D437" s="63" t="s">
        <v>33</v>
      </c>
    </row>
    <row r="438" spans="1:4" x14ac:dyDescent="0.25">
      <c r="A438" s="63" t="s">
        <v>154</v>
      </c>
      <c r="B438" s="66" t="s">
        <v>473</v>
      </c>
      <c r="C438" s="63" t="s">
        <v>28</v>
      </c>
      <c r="D438" s="64">
        <v>10028</v>
      </c>
    </row>
    <row r="439" spans="1:4" x14ac:dyDescent="0.25">
      <c r="A439" s="63" t="s">
        <v>14</v>
      </c>
      <c r="B439" s="66" t="s">
        <v>15</v>
      </c>
      <c r="C439" s="63" t="s">
        <v>28</v>
      </c>
      <c r="D439" s="64">
        <v>4775</v>
      </c>
    </row>
    <row r="440" spans="1:4" x14ac:dyDescent="0.25">
      <c r="A440" s="63" t="s">
        <v>327</v>
      </c>
      <c r="B440" s="66" t="s">
        <v>15</v>
      </c>
      <c r="C440" s="63" t="s">
        <v>28</v>
      </c>
      <c r="D440" s="64">
        <v>6142</v>
      </c>
    </row>
    <row r="441" spans="1:4" x14ac:dyDescent="0.25">
      <c r="A441" s="63" t="s">
        <v>121</v>
      </c>
      <c r="B441" s="66" t="s">
        <v>15</v>
      </c>
      <c r="C441" s="63" t="s">
        <v>28</v>
      </c>
      <c r="D441" s="64">
        <v>6155</v>
      </c>
    </row>
    <row r="442" spans="1:4" x14ac:dyDescent="0.25">
      <c r="A442" s="63" t="s">
        <v>457</v>
      </c>
      <c r="B442" s="66" t="s">
        <v>15</v>
      </c>
      <c r="C442" s="63" t="s">
        <v>28</v>
      </c>
      <c r="D442" s="64">
        <v>28828</v>
      </c>
    </row>
    <row r="443" spans="1:4" x14ac:dyDescent="0.25">
      <c r="A443" s="63" t="s">
        <v>81</v>
      </c>
      <c r="B443" s="66" t="s">
        <v>15</v>
      </c>
      <c r="C443" s="63" t="s">
        <v>28</v>
      </c>
      <c r="D443" s="64">
        <v>5745</v>
      </c>
    </row>
  </sheetData>
  <autoFilter ref="A1:D1" xr:uid="{00000000-0001-0000-0000-000000000000}">
    <sortState xmlns:xlrd2="http://schemas.microsoft.com/office/spreadsheetml/2017/richdata2" ref="A2:D443">
      <sortCondition ref="A1"/>
    </sortState>
  </autoFilter>
  <mergeCells count="4">
    <mergeCell ref="A1"/>
    <mergeCell ref="B1"/>
    <mergeCell ref="C1"/>
    <mergeCell ref="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Receta</vt:lpstr>
      <vt:lpstr>Datos</vt:lpstr>
      <vt:lpstr>BD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Sisa</dc:creator>
  <cp:lastModifiedBy>Oscar Sisa</cp:lastModifiedBy>
  <dcterms:created xsi:type="dcterms:W3CDTF">2026-08-31T14:14:47Z</dcterms:created>
  <dcterms:modified xsi:type="dcterms:W3CDTF">2026-09-01T15:58:22Z</dcterms:modified>
</cp:coreProperties>
</file>